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ltech-my.sharepoint.com/personal/tylern_caltech_edu/Documents/RSI Files/RSI Resources/"/>
    </mc:Choice>
  </mc:AlternateContent>
  <xr:revisionPtr revIDLastSave="142" documentId="8_{76E584A2-FA16-4A73-9958-33FBF7F918CF}" xr6:coauthVersionLast="47" xr6:coauthVersionMax="47" xr10:uidLastSave="{CC737397-E33A-45DB-A0D9-46888EEEEED1}"/>
  <bookViews>
    <workbookView xWindow="28680" yWindow="-120" windowWidth="29040" windowHeight="15840" tabRatio="727" xr2:uid="{00000000-000D-0000-FFFF-FFFF00000000}"/>
  </bookViews>
  <sheets>
    <sheet name="RSI Budget" sheetId="6" r:id="rId1"/>
    <sheet name="Other Resources" sheetId="5" r:id="rId2"/>
    <sheet name="INSTRUCTIONS" sheetId="3" r:id="rId3"/>
  </sheets>
  <definedNames>
    <definedName name="Benefits_PrintArea">#REF!</definedName>
    <definedName name="Benefits_PrintTitles">#REF!</definedName>
    <definedName name="_xlnm.Print_Area" localSheetId="2">INSTRUCTIONS!$B$1:$M$80</definedName>
    <definedName name="_xlnm.Print_Area" localSheetId="1">'Other Resources'!$B$2:$N$20</definedName>
    <definedName name="_xlnm.Print_Area" localSheetId="0">'RSI Budget'!$B$2:$O$91</definedName>
    <definedName name="Salary_PrintArea">#REF!</definedName>
    <definedName name="Salary_Print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3" l="1"/>
  <c r="J35" i="6"/>
  <c r="F14" i="6" l="1"/>
  <c r="L90" i="6"/>
  <c r="L37" i="6"/>
  <c r="G29" i="6"/>
  <c r="J29" i="6" s="1"/>
  <c r="N29" i="6"/>
  <c r="G30" i="6"/>
  <c r="J30" i="6" s="1"/>
  <c r="N30" i="6"/>
  <c r="G31" i="6"/>
  <c r="J31" i="6" s="1"/>
  <c r="N31" i="6"/>
  <c r="D6" i="5"/>
  <c r="D7" i="5"/>
  <c r="D8" i="5"/>
  <c r="D9" i="5"/>
  <c r="D10" i="5"/>
  <c r="D11" i="5"/>
  <c r="D5" i="5"/>
  <c r="L87" i="6"/>
  <c r="M87" i="6"/>
  <c r="N84" i="6"/>
  <c r="N85" i="6"/>
  <c r="L74" i="6"/>
  <c r="L59" i="6"/>
  <c r="L48" i="6"/>
  <c r="N81" i="6"/>
  <c r="M37" i="6"/>
  <c r="M72" i="3" l="1"/>
  <c r="L77" i="3" l="1"/>
  <c r="K77" i="3"/>
  <c r="L66" i="3"/>
  <c r="K66" i="3"/>
  <c r="K51" i="3"/>
  <c r="K40" i="3"/>
  <c r="M74" i="6"/>
  <c r="M59" i="6"/>
  <c r="M48" i="6"/>
  <c r="N83" i="6"/>
  <c r="N82" i="6"/>
  <c r="N80" i="6"/>
  <c r="N72" i="6"/>
  <c r="N71" i="6"/>
  <c r="N70" i="6"/>
  <c r="N67" i="6"/>
  <c r="N66" i="6"/>
  <c r="N65" i="6"/>
  <c r="N57" i="6"/>
  <c r="N56" i="6"/>
  <c r="N55" i="6"/>
  <c r="N54" i="6"/>
  <c r="N46" i="6"/>
  <c r="N45" i="6"/>
  <c r="N44" i="6"/>
  <c r="N43" i="6"/>
  <c r="G32" i="6"/>
  <c r="G28" i="6"/>
  <c r="G27" i="6"/>
  <c r="G26" i="6"/>
  <c r="J26" i="6" s="1"/>
  <c r="G25" i="6"/>
  <c r="J25" i="6" s="1"/>
  <c r="G24" i="6"/>
  <c r="M90" i="6" l="1"/>
  <c r="N90" i="6" s="1"/>
  <c r="D14" i="6" s="1"/>
  <c r="N87" i="6"/>
  <c r="N74" i="6"/>
  <c r="N32" i="6"/>
  <c r="J32" i="6"/>
  <c r="J24" i="6"/>
  <c r="N24" i="6" s="1"/>
  <c r="N25" i="6"/>
  <c r="J27" i="6"/>
  <c r="J28" i="6"/>
  <c r="N28" i="6" s="1"/>
  <c r="N59" i="6"/>
  <c r="N48" i="6"/>
  <c r="M64" i="3"/>
  <c r="M59" i="3"/>
  <c r="L51" i="3"/>
  <c r="M49" i="3"/>
  <c r="M48" i="3"/>
  <c r="M47" i="3"/>
  <c r="M46" i="3"/>
  <c r="F23" i="3"/>
  <c r="F24" i="3"/>
  <c r="F19" i="3"/>
  <c r="D16" i="5" l="1"/>
  <c r="J16" i="5" s="1"/>
  <c r="H14" i="6"/>
  <c r="D15" i="5"/>
  <c r="J15" i="5" s="1"/>
  <c r="G14" i="6"/>
  <c r="D18" i="5"/>
  <c r="J18" i="5" s="1"/>
  <c r="J14" i="6"/>
  <c r="D17" i="5"/>
  <c r="J17" i="5" s="1"/>
  <c r="I14" i="6"/>
  <c r="I23" i="3"/>
  <c r="K23" i="3" s="1"/>
  <c r="M23" i="3" s="1"/>
  <c r="I19" i="3"/>
  <c r="K19" i="3" s="1"/>
  <c r="M19" i="3" s="1"/>
  <c r="I24" i="3"/>
  <c r="K24" i="3" s="1"/>
  <c r="M24" i="3" s="1"/>
  <c r="M51" i="3"/>
  <c r="N35" i="6"/>
  <c r="N27" i="6"/>
  <c r="N26" i="6"/>
  <c r="N37" i="6" s="1"/>
  <c r="G19" i="5"/>
  <c r="D14" i="5" l="1"/>
  <c r="J14" i="5" l="1"/>
  <c r="D19" i="5"/>
  <c r="J19" i="5" s="1"/>
  <c r="M75" i="3"/>
  <c r="M74" i="3"/>
  <c r="M73" i="3"/>
  <c r="M77" i="3" l="1"/>
  <c r="M63" i="3"/>
  <c r="M62" i="3"/>
  <c r="M58" i="3"/>
  <c r="M57" i="3"/>
  <c r="M66" i="3" l="1"/>
  <c r="M37" i="3"/>
  <c r="M38" i="3"/>
  <c r="M36" i="3"/>
  <c r="L40" i="3" l="1"/>
  <c r="M35" i="3" l="1"/>
  <c r="M40" i="3" s="1"/>
  <c r="F20" i="3" l="1"/>
  <c r="I20" i="3" s="1"/>
  <c r="F18" i="3"/>
  <c r="F21" i="3"/>
  <c r="I21" i="3" s="1"/>
  <c r="F22" i="3"/>
  <c r="I22" i="3" l="1"/>
  <c r="K22" i="3" s="1"/>
  <c r="I18" i="3"/>
  <c r="L21" i="3"/>
  <c r="L27" i="3" s="1"/>
  <c r="K21" i="3"/>
  <c r="K27" i="3" s="1"/>
  <c r="K20" i="3"/>
  <c r="L20" i="3"/>
  <c r="K18" i="3" l="1"/>
  <c r="K29" i="3" s="1"/>
  <c r="K80" i="3" s="1"/>
  <c r="L18" i="3"/>
  <c r="L29" i="3" s="1"/>
  <c r="L80" i="3" s="1"/>
  <c r="M27" i="3"/>
  <c r="M20" i="3"/>
  <c r="M22" i="3"/>
  <c r="M21" i="3"/>
  <c r="M80" i="3" l="1"/>
  <c r="M18" i="3"/>
  <c r="M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I27" authorId="0" shapeId="0" xr:uid="{1484FEAB-D0AA-2A4B-99EA-AC6505CD272E}">
      <text>
        <r>
          <rPr>
            <sz val="10"/>
            <color rgb="FF000000"/>
            <rFont val="Tahoma"/>
            <family val="2"/>
          </rPr>
          <t>GRA Tuition Remission should be calculated at 66% of total GRA salary + benefits.</t>
        </r>
      </text>
    </comment>
  </commentList>
</comments>
</file>

<file path=xl/sharedStrings.xml><?xml version="1.0" encoding="utf-8"?>
<sst xmlns="http://schemas.openxmlformats.org/spreadsheetml/2006/main" count="180" uniqueCount="79">
  <si>
    <t>Total</t>
  </si>
  <si>
    <t>Title:</t>
  </si>
  <si>
    <t>Project Period:</t>
  </si>
  <si>
    <t>Annual Salary</t>
  </si>
  <si>
    <t>Total Salary</t>
  </si>
  <si>
    <t>Domestic Travel</t>
  </si>
  <si>
    <t>International Travel</t>
  </si>
  <si>
    <t>TOTAL 
COSTS</t>
  </si>
  <si>
    <t># of Months</t>
  </si>
  <si>
    <t>Postdoctoral Researcher</t>
  </si>
  <si>
    <t>Name/Title</t>
  </si>
  <si>
    <t>Benefit Rate</t>
  </si>
  <si>
    <t>Salary + Benefits</t>
  </si>
  <si>
    <t>YEAR 1</t>
  </si>
  <si>
    <t>YEAR 2</t>
  </si>
  <si>
    <t>Total Other Personnel Costs</t>
  </si>
  <si>
    <t>C. EQUIPMENT</t>
  </si>
  <si>
    <t>Total Equipment Costs</t>
  </si>
  <si>
    <t>Y1</t>
  </si>
  <si>
    <t>Y2</t>
  </si>
  <si>
    <t>Rationale</t>
  </si>
  <si>
    <t>Total Travel Costs</t>
  </si>
  <si>
    <t>F. OTHER DIRECT COSTS</t>
  </si>
  <si>
    <t>Graduate Research Assistant</t>
  </si>
  <si>
    <t>Line item</t>
  </si>
  <si>
    <t>Materials &amp; Supplies</t>
  </si>
  <si>
    <t>Consultant Services</t>
  </si>
  <si>
    <t>Facilities &amp; Recharges</t>
  </si>
  <si>
    <t>GRA Tuition Remission</t>
  </si>
  <si>
    <t>Total Other Direct Costs</t>
  </si>
  <si>
    <t>RSI BUDGET WORKSHEET</t>
  </si>
  <si>
    <t>Division:</t>
  </si>
  <si>
    <t>Engineering &amp; Applied Science</t>
  </si>
  <si>
    <t>John Doe</t>
  </si>
  <si>
    <t>8/1/2020 - 7/31/22</t>
  </si>
  <si>
    <t>Title of Project</t>
  </si>
  <si>
    <t>Category</t>
  </si>
  <si>
    <t>Source</t>
  </si>
  <si>
    <t>Total Amount of this Request</t>
  </si>
  <si>
    <t>Senior Researcher</t>
  </si>
  <si>
    <t>Undergraduate Research Assistant</t>
  </si>
  <si>
    <t>A + B.  PERSONNEL</t>
  </si>
  <si>
    <t>Research Staff (e.g., Technician)</t>
  </si>
  <si>
    <t>Visiting Scholar</t>
  </si>
  <si>
    <t>EXAMPLE: Edgertronic SC2X High-speed Camera</t>
  </si>
  <si>
    <t>EXAMPLE: Edgertronic SC1 High-speed Camera</t>
  </si>
  <si>
    <t>D. FABRICATIONS</t>
  </si>
  <si>
    <t>Central Valley, CA</t>
  </si>
  <si>
    <t>A + B. PERSONNEL</t>
  </si>
  <si>
    <t>E. TRAVEL</t>
  </si>
  <si>
    <t>Fabrication - Materials</t>
  </si>
  <si>
    <t>Fabrication - Facilities</t>
  </si>
  <si>
    <t>Fabrication - Labor/Engineering</t>
  </si>
  <si>
    <t>Nuuk, Greenland</t>
  </si>
  <si>
    <t>Total Fabrication Costs</t>
  </si>
  <si>
    <t>Field Work Travel</t>
  </si>
  <si>
    <t xml:space="preserve"> </t>
  </si>
  <si>
    <t>Lead PI:</t>
  </si>
  <si>
    <t>Paid Leave</t>
  </si>
  <si>
    <t>OTHER RESOURCES WORKSHEET</t>
  </si>
  <si>
    <t>Proposal Summary at a Glance</t>
  </si>
  <si>
    <t>TOTAL COSTS</t>
  </si>
  <si>
    <t>% Effort</t>
  </si>
  <si>
    <t>Total Personnel Costs</t>
  </si>
  <si>
    <t>RSI EXPLORER GRANT BUDGET WORKSHEET</t>
  </si>
  <si>
    <t>Co-I(s):</t>
  </si>
  <si>
    <t>Water Resources</t>
  </si>
  <si>
    <t>Climate Science</t>
  </si>
  <si>
    <t>Primary Initiative:</t>
  </si>
  <si>
    <t>Secondary Initiative:</t>
  </si>
  <si>
    <t>Committed Other Amount ($)</t>
  </si>
  <si>
    <t>Total RSI Contribution from Budget</t>
  </si>
  <si>
    <t>Total Cost of Project</t>
  </si>
  <si>
    <t>Personnel</t>
  </si>
  <si>
    <t>Travel</t>
  </si>
  <si>
    <t>Other Direct Costs</t>
  </si>
  <si>
    <t>Equipment</t>
  </si>
  <si>
    <t>Fabrication</t>
  </si>
  <si>
    <t>Total Proposal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</si>
</sst>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,##0_);\(&quot;$&quot;#,##0\)"/>
    <numFmt numFmtId="165" formatCode="&quot;$&quot;#,##0"/>
    <numFmt numFmtId="166" formatCode="_(&quot;$&quot;* #,##0_);_(&quot;$&quot;* \(#,##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color rgb="FF3F3F3F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b/>
      <i/>
      <sz val="12"/>
      <name val="Calibri"/>
      <family val="2"/>
      <scheme val="minor"/>
    </font>
    <font>
      <sz val="10"/>
      <color rgb="FF000000"/>
      <name val="Tahoma"/>
      <family val="2"/>
    </font>
    <font>
      <b/>
      <sz val="12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/>
      <top style="double">
        <color indexed="64"/>
      </top>
      <bottom style="thin">
        <color rgb="FFB2B2B2"/>
      </bottom>
      <diagonal/>
    </border>
    <border>
      <left/>
      <right style="thin">
        <color rgb="FFB2B2B2"/>
      </right>
      <top style="double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indexed="64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1" fontId="0" fillId="0" borderId="0"/>
    <xf numFmtId="0" fontId="1" fillId="3" borderId="19" applyNumberFormat="0" applyFont="0" applyAlignment="0" applyProtection="0"/>
    <xf numFmtId="0" fontId="3" fillId="2" borderId="20" applyNumberFormat="0" applyAlignment="0" applyProtection="0"/>
    <xf numFmtId="44" fontId="16" fillId="0" borderId="0" applyFont="0" applyFill="0" applyBorder="0" applyAlignment="0" applyProtection="0"/>
  </cellStyleXfs>
  <cellXfs count="205">
    <xf numFmtId="1" fontId="0" fillId="0" borderId="0" xfId="0"/>
    <xf numFmtId="1" fontId="4" fillId="4" borderId="0" xfId="0" applyFont="1" applyFill="1"/>
    <xf numFmtId="1" fontId="0" fillId="4" borderId="0" xfId="0" applyFill="1"/>
    <xf numFmtId="1" fontId="5" fillId="4" borderId="0" xfId="0" applyFont="1" applyFill="1" applyAlignment="1">
      <alignment horizontal="right"/>
    </xf>
    <xf numFmtId="0" fontId="6" fillId="4" borderId="0" xfId="0" applyNumberFormat="1" applyFont="1" applyFill="1" applyBorder="1" applyAlignment="1">
      <alignment horizontal="left"/>
    </xf>
    <xf numFmtId="1" fontId="6" fillId="4" borderId="0" xfId="0" applyFont="1" applyFill="1"/>
    <xf numFmtId="1" fontId="2" fillId="4" borderId="0" xfId="0" applyFont="1" applyFill="1"/>
    <xf numFmtId="1" fontId="8" fillId="4" borderId="0" xfId="0" applyFont="1" applyFill="1"/>
    <xf numFmtId="1" fontId="8" fillId="4" borderId="0" xfId="0" applyFont="1" applyFill="1" applyAlignment="1">
      <alignment horizontal="center"/>
    </xf>
    <xf numFmtId="165" fontId="6" fillId="4" borderId="0" xfId="0" applyNumberFormat="1" applyFont="1" applyFill="1" applyAlignment="1">
      <alignment horizontal="center"/>
    </xf>
    <xf numFmtId="165" fontId="6" fillId="3" borderId="19" xfId="1" applyNumberFormat="1" applyFont="1" applyAlignment="1">
      <alignment horizontal="center"/>
    </xf>
    <xf numFmtId="9" fontId="6" fillId="3" borderId="19" xfId="1" applyNumberFormat="1" applyFont="1" applyAlignment="1">
      <alignment horizontal="center"/>
    </xf>
    <xf numFmtId="1" fontId="6" fillId="3" borderId="19" xfId="1" applyNumberFormat="1" applyFont="1" applyAlignment="1">
      <alignment horizontal="center"/>
    </xf>
    <xf numFmtId="165" fontId="5" fillId="4" borderId="0" xfId="0" applyNumberFormat="1" applyFont="1" applyFill="1" applyBorder="1" applyAlignment="1">
      <alignment horizontal="center"/>
    </xf>
    <xf numFmtId="1" fontId="0" fillId="4" borderId="0" xfId="0" applyFill="1" applyBorder="1" applyAlignment="1">
      <alignment horizontal="center"/>
    </xf>
    <xf numFmtId="165" fontId="10" fillId="2" borderId="20" xfId="2" applyNumberFormat="1" applyFont="1" applyAlignment="1">
      <alignment horizontal="center"/>
    </xf>
    <xf numFmtId="1" fontId="6" fillId="4" borderId="0" xfId="0" applyFont="1" applyFill="1" applyBorder="1" applyAlignment="1">
      <alignment horizontal="center"/>
    </xf>
    <xf numFmtId="165" fontId="11" fillId="2" borderId="20" xfId="2" applyNumberFormat="1" applyFont="1" applyAlignment="1">
      <alignment horizontal="center"/>
    </xf>
    <xf numFmtId="165" fontId="6" fillId="7" borderId="18" xfId="0" applyNumberFormat="1" applyFont="1" applyFill="1" applyBorder="1" applyAlignment="1">
      <alignment horizontal="center"/>
    </xf>
    <xf numFmtId="165" fontId="10" fillId="3" borderId="19" xfId="1" applyNumberFormat="1" applyFont="1" applyAlignment="1">
      <alignment horizontal="center"/>
    </xf>
    <xf numFmtId="1" fontId="12" fillId="4" borderId="0" xfId="0" applyFont="1" applyFill="1" applyAlignment="1">
      <alignment horizontal="center"/>
    </xf>
    <xf numFmtId="1" fontId="6" fillId="4" borderId="0" xfId="0" applyFont="1" applyFill="1" applyBorder="1" applyAlignment="1"/>
    <xf numFmtId="1" fontId="6" fillId="3" borderId="19" xfId="1" applyNumberFormat="1" applyFont="1"/>
    <xf numFmtId="165" fontId="5" fillId="6" borderId="17" xfId="0" applyNumberFormat="1" applyFont="1" applyFill="1" applyBorder="1" applyAlignment="1">
      <alignment horizontal="center"/>
    </xf>
    <xf numFmtId="165" fontId="5" fillId="6" borderId="27" xfId="0" applyNumberFormat="1" applyFont="1" applyFill="1" applyBorder="1" applyAlignment="1">
      <alignment horizontal="center"/>
    </xf>
    <xf numFmtId="1" fontId="0" fillId="4" borderId="9" xfId="0" applyFill="1" applyBorder="1"/>
    <xf numFmtId="165" fontId="5" fillId="4" borderId="9" xfId="0" applyNumberFormat="1" applyFont="1" applyFill="1" applyBorder="1" applyAlignment="1">
      <alignment horizontal="center"/>
    </xf>
    <xf numFmtId="1" fontId="15" fillId="0" borderId="0" xfId="0" applyFont="1"/>
    <xf numFmtId="165" fontId="5" fillId="8" borderId="2" xfId="0" applyNumberFormat="1" applyFont="1" applyFill="1" applyBorder="1" applyAlignment="1">
      <alignment horizontal="center"/>
    </xf>
    <xf numFmtId="1" fontId="8" fillId="4" borderId="0" xfId="0" applyFont="1" applyFill="1" applyBorder="1" applyAlignment="1">
      <alignment horizontal="left"/>
    </xf>
    <xf numFmtId="0" fontId="6" fillId="4" borderId="0" xfId="0" applyNumberFormat="1" applyFont="1" applyFill="1" applyBorder="1" applyAlignment="1">
      <alignment horizontal="center"/>
    </xf>
    <xf numFmtId="1" fontId="8" fillId="4" borderId="0" xfId="0" applyFont="1" applyFill="1" applyAlignment="1">
      <alignment horizontal="center"/>
    </xf>
    <xf numFmtId="1" fontId="0" fillId="4" borderId="9" xfId="0" applyFill="1" applyBorder="1" applyAlignment="1">
      <alignment horizontal="center"/>
    </xf>
    <xf numFmtId="1" fontId="8" fillId="4" borderId="0" xfId="0" applyFont="1" applyFill="1" applyBorder="1" applyAlignment="1">
      <alignment horizontal="center"/>
    </xf>
    <xf numFmtId="1" fontId="4" fillId="10" borderId="0" xfId="0" applyFont="1" applyFill="1" applyAlignment="1">
      <alignment horizontal="center"/>
    </xf>
    <xf numFmtId="1" fontId="0" fillId="10" borderId="0" xfId="0" applyFill="1" applyAlignment="1">
      <alignment horizontal="center"/>
    </xf>
    <xf numFmtId="1" fontId="6" fillId="10" borderId="0" xfId="0" applyFont="1" applyFill="1" applyAlignment="1">
      <alignment horizontal="center"/>
    </xf>
    <xf numFmtId="1" fontId="0" fillId="4" borderId="38" xfId="0" applyFill="1" applyBorder="1" applyAlignment="1">
      <alignment horizontal="center"/>
    </xf>
    <xf numFmtId="1" fontId="4" fillId="4" borderId="39" xfId="0" applyFont="1" applyFill="1" applyBorder="1" applyAlignment="1">
      <alignment horizontal="center"/>
    </xf>
    <xf numFmtId="1" fontId="6" fillId="4" borderId="38" xfId="0" applyFont="1" applyFill="1" applyBorder="1" applyAlignment="1">
      <alignment horizontal="center"/>
    </xf>
    <xf numFmtId="1" fontId="5" fillId="4" borderId="0" xfId="0" applyFont="1" applyFill="1" applyBorder="1" applyAlignment="1">
      <alignment horizontal="right"/>
    </xf>
    <xf numFmtId="1" fontId="5" fillId="4" borderId="0" xfId="0" applyFont="1" applyFill="1" applyBorder="1" applyAlignment="1">
      <alignment horizontal="right" vertical="center"/>
    </xf>
    <xf numFmtId="1" fontId="15" fillId="0" borderId="0" xfId="0" applyFont="1" applyBorder="1" applyAlignment="1">
      <alignment horizontal="center"/>
    </xf>
    <xf numFmtId="1" fontId="4" fillId="4" borderId="38" xfId="0" applyFont="1" applyFill="1" applyBorder="1" applyAlignment="1">
      <alignment horizontal="center"/>
    </xf>
    <xf numFmtId="1" fontId="5" fillId="4" borderId="0" xfId="0" applyFont="1" applyFill="1" applyBorder="1" applyAlignment="1">
      <alignment horizontal="center"/>
    </xf>
    <xf numFmtId="1" fontId="2" fillId="4" borderId="0" xfId="0" applyFont="1" applyFill="1" applyBorder="1" applyAlignment="1">
      <alignment horizontal="center"/>
    </xf>
    <xf numFmtId="1" fontId="12" fillId="4" borderId="0" xfId="0" applyFont="1" applyFill="1" applyBorder="1" applyAlignment="1">
      <alignment horizontal="center"/>
    </xf>
    <xf numFmtId="165" fontId="6" fillId="3" borderId="19" xfId="1" applyNumberFormat="1" applyFont="1" applyBorder="1" applyAlignment="1">
      <alignment horizontal="center"/>
    </xf>
    <xf numFmtId="9" fontId="6" fillId="3" borderId="19" xfId="1" applyNumberFormat="1" applyFont="1" applyBorder="1" applyAlignment="1">
      <alignment horizontal="center"/>
    </xf>
    <xf numFmtId="1" fontId="6" fillId="3" borderId="19" xfId="1" applyNumberFormat="1" applyFont="1" applyBorder="1" applyAlignment="1">
      <alignment horizontal="center"/>
    </xf>
    <xf numFmtId="165" fontId="11" fillId="2" borderId="20" xfId="2" applyNumberFormat="1" applyFont="1" applyBorder="1" applyAlignment="1">
      <alignment horizontal="center"/>
    </xf>
    <xf numFmtId="165" fontId="10" fillId="2" borderId="20" xfId="2" applyNumberFormat="1" applyFont="1" applyBorder="1" applyAlignment="1">
      <alignment horizontal="center"/>
    </xf>
    <xf numFmtId="1" fontId="4" fillId="4" borderId="0" xfId="0" applyFont="1" applyFill="1" applyBorder="1" applyAlignment="1">
      <alignment horizontal="center"/>
    </xf>
    <xf numFmtId="1" fontId="0" fillId="0" borderId="0" xfId="0" applyBorder="1"/>
    <xf numFmtId="165" fontId="10" fillId="3" borderId="19" xfId="1" applyNumberFormat="1" applyFont="1" applyBorder="1" applyAlignment="1">
      <alignment horizontal="center"/>
    </xf>
    <xf numFmtId="1" fontId="0" fillId="0" borderId="0" xfId="0" applyBorder="1" applyAlignment="1">
      <alignment horizontal="center"/>
    </xf>
    <xf numFmtId="165" fontId="6" fillId="4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1" fontId="4" fillId="10" borderId="0" xfId="0" applyFont="1" applyFill="1" applyAlignment="1">
      <alignment horizontal="center" vertical="center" wrapText="1"/>
    </xf>
    <xf numFmtId="1" fontId="4" fillId="4" borderId="38" xfId="0" applyFont="1" applyFill="1" applyBorder="1" applyAlignment="1">
      <alignment horizontal="center" vertical="center" wrapText="1"/>
    </xf>
    <xf numFmtId="1" fontId="8" fillId="4" borderId="0" xfId="0" applyFont="1" applyFill="1" applyBorder="1" applyAlignment="1">
      <alignment horizontal="center" vertical="center" wrapText="1"/>
    </xf>
    <xf numFmtId="1" fontId="6" fillId="4" borderId="0" xfId="0" applyFont="1" applyFill="1" applyBorder="1" applyAlignment="1">
      <alignment horizontal="center" vertical="center" wrapText="1"/>
    </xf>
    <xf numFmtId="1" fontId="4" fillId="4" borderId="39" xfId="0" applyFont="1" applyFill="1" applyBorder="1" applyAlignment="1">
      <alignment horizontal="center" vertical="center" wrapText="1"/>
    </xf>
    <xf numFmtId="1" fontId="6" fillId="3" borderId="19" xfId="1" applyNumberFormat="1" applyFont="1" applyBorder="1" applyAlignment="1">
      <alignment horizontal="left" indent="1"/>
    </xf>
    <xf numFmtId="165" fontId="6" fillId="5" borderId="18" xfId="0" applyNumberFormat="1" applyFont="1" applyFill="1" applyBorder="1" applyAlignment="1">
      <alignment horizontal="center"/>
    </xf>
    <xf numFmtId="165" fontId="14" fillId="14" borderId="17" xfId="0" applyNumberFormat="1" applyFont="1" applyFill="1" applyBorder="1" applyAlignment="1">
      <alignment horizontal="center"/>
    </xf>
    <xf numFmtId="165" fontId="14" fillId="14" borderId="27" xfId="0" applyNumberFormat="1" applyFont="1" applyFill="1" applyBorder="1" applyAlignment="1">
      <alignment horizontal="center"/>
    </xf>
    <xf numFmtId="165" fontId="5" fillId="11" borderId="28" xfId="0" applyNumberFormat="1" applyFont="1" applyFill="1" applyBorder="1" applyAlignment="1">
      <alignment horizontal="center"/>
    </xf>
    <xf numFmtId="1" fontId="5" fillId="4" borderId="0" xfId="0" applyFont="1" applyFill="1" applyBorder="1" applyAlignment="1">
      <alignment horizontal="right" vertical="top"/>
    </xf>
    <xf numFmtId="1" fontId="6" fillId="10" borderId="0" xfId="0" applyFont="1" applyFill="1"/>
    <xf numFmtId="1" fontId="8" fillId="10" borderId="0" xfId="0" applyFont="1" applyFill="1" applyAlignment="1">
      <alignment vertical="center" wrapText="1"/>
    </xf>
    <xf numFmtId="1" fontId="6" fillId="10" borderId="0" xfId="0" applyFont="1" applyFill="1" applyAlignment="1">
      <alignment vertical="center"/>
    </xf>
    <xf numFmtId="0" fontId="6" fillId="3" borderId="19" xfId="1" applyNumberFormat="1" applyFont="1" applyBorder="1" applyAlignment="1">
      <alignment vertical="center"/>
    </xf>
    <xf numFmtId="166" fontId="6" fillId="3" borderId="19" xfId="1" applyNumberFormat="1" applyFont="1" applyBorder="1" applyAlignment="1">
      <alignment vertical="center"/>
    </xf>
    <xf numFmtId="166" fontId="6" fillId="3" borderId="54" xfId="1" applyNumberFormat="1" applyFont="1" applyBorder="1" applyAlignment="1">
      <alignment vertical="center"/>
    </xf>
    <xf numFmtId="1" fontId="5" fillId="9" borderId="51" xfId="1" applyNumberFormat="1" applyFont="1" applyFill="1" applyBorder="1" applyAlignment="1">
      <alignment horizontal="left" vertical="center" indent="1"/>
    </xf>
    <xf numFmtId="1" fontId="5" fillId="9" borderId="53" xfId="1" applyNumberFormat="1" applyFont="1" applyFill="1" applyBorder="1" applyAlignment="1">
      <alignment horizontal="left" vertical="center" indent="1"/>
    </xf>
    <xf numFmtId="1" fontId="20" fillId="13" borderId="50" xfId="0" applyFont="1" applyFill="1" applyBorder="1" applyAlignment="1">
      <alignment vertical="center" wrapText="1"/>
    </xf>
    <xf numFmtId="1" fontId="20" fillId="13" borderId="29" xfId="0" applyFont="1" applyFill="1" applyBorder="1" applyAlignment="1">
      <alignment horizontal="center" vertical="center" wrapText="1"/>
    </xf>
    <xf numFmtId="1" fontId="14" fillId="14" borderId="58" xfId="1" applyNumberFormat="1" applyFont="1" applyFill="1" applyBorder="1" applyAlignment="1">
      <alignment horizontal="left" vertical="center" indent="1"/>
    </xf>
    <xf numFmtId="1" fontId="6" fillId="12" borderId="38" xfId="0" applyFont="1" applyFill="1" applyBorder="1"/>
    <xf numFmtId="1" fontId="6" fillId="12" borderId="39" xfId="0" applyFont="1" applyFill="1" applyBorder="1"/>
    <xf numFmtId="1" fontId="6" fillId="4" borderId="38" xfId="0" applyFont="1" applyFill="1" applyBorder="1"/>
    <xf numFmtId="1" fontId="6" fillId="4" borderId="39" xfId="0" applyFont="1" applyFill="1" applyBorder="1"/>
    <xf numFmtId="1" fontId="6" fillId="4" borderId="0" xfId="0" applyFont="1" applyFill="1" applyBorder="1"/>
    <xf numFmtId="1" fontId="17" fillId="4" borderId="0" xfId="0" applyFont="1" applyFill="1" applyBorder="1" applyAlignment="1">
      <alignment vertical="center"/>
    </xf>
    <xf numFmtId="1" fontId="8" fillId="4" borderId="38" xfId="0" applyFont="1" applyFill="1" applyBorder="1" applyAlignment="1">
      <alignment vertical="center" wrapText="1"/>
    </xf>
    <xf numFmtId="1" fontId="8" fillId="4" borderId="39" xfId="0" applyFont="1" applyFill="1" applyBorder="1" applyAlignment="1">
      <alignment vertical="center" wrapText="1"/>
    </xf>
    <xf numFmtId="1" fontId="6" fillId="4" borderId="38" xfId="0" applyFont="1" applyFill="1" applyBorder="1" applyAlignment="1">
      <alignment vertical="center"/>
    </xf>
    <xf numFmtId="1" fontId="6" fillId="4" borderId="39" xfId="0" applyFont="1" applyFill="1" applyBorder="1" applyAlignment="1">
      <alignment vertical="center"/>
    </xf>
    <xf numFmtId="1" fontId="6" fillId="4" borderId="10" xfId="0" applyFont="1" applyFill="1" applyBorder="1"/>
    <xf numFmtId="1" fontId="6" fillId="4" borderId="3" xfId="0" applyFont="1" applyFill="1" applyBorder="1"/>
    <xf numFmtId="1" fontId="6" fillId="4" borderId="13" xfId="0" applyFont="1" applyFill="1" applyBorder="1"/>
    <xf numFmtId="1" fontId="8" fillId="4" borderId="0" xfId="0" applyFont="1" applyFill="1" applyBorder="1" applyAlignment="1">
      <alignment horizontal="left" vertical="center" wrapText="1"/>
    </xf>
    <xf numFmtId="165" fontId="5" fillId="11" borderId="1" xfId="0" applyNumberFormat="1" applyFont="1" applyFill="1" applyBorder="1" applyAlignment="1">
      <alignment horizontal="center"/>
    </xf>
    <xf numFmtId="165" fontId="5" fillId="11" borderId="61" xfId="0" applyNumberFormat="1" applyFont="1" applyFill="1" applyBorder="1" applyAlignment="1">
      <alignment horizontal="center"/>
    </xf>
    <xf numFmtId="1" fontId="22" fillId="14" borderId="41" xfId="0" applyFont="1" applyFill="1" applyBorder="1" applyAlignment="1">
      <alignment horizontal="center"/>
    </xf>
    <xf numFmtId="1" fontId="22" fillId="14" borderId="67" xfId="0" applyFont="1" applyFill="1" applyBorder="1" applyAlignment="1">
      <alignment horizontal="center"/>
    </xf>
    <xf numFmtId="1" fontId="22" fillId="14" borderId="65" xfId="0" applyFont="1" applyFill="1" applyBorder="1" applyAlignment="1">
      <alignment horizontal="center"/>
    </xf>
    <xf numFmtId="165" fontId="5" fillId="11" borderId="12" xfId="0" applyNumberFormat="1" applyFont="1" applyFill="1" applyBorder="1" applyAlignment="1">
      <alignment horizontal="center"/>
    </xf>
    <xf numFmtId="1" fontId="24" fillId="14" borderId="46" xfId="0" applyFont="1" applyFill="1" applyBorder="1" applyAlignment="1">
      <alignment horizontal="center" vertical="center"/>
    </xf>
    <xf numFmtId="1" fontId="24" fillId="14" borderId="47" xfId="0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5" fontId="26" fillId="14" borderId="62" xfId="3" applyNumberFormat="1" applyFont="1" applyFill="1" applyBorder="1" applyAlignment="1">
      <alignment horizontal="center" vertical="center"/>
    </xf>
    <xf numFmtId="165" fontId="26" fillId="14" borderId="44" xfId="3" applyNumberFormat="1" applyFont="1" applyFill="1" applyBorder="1" applyAlignment="1">
      <alignment horizontal="center" vertical="center"/>
    </xf>
    <xf numFmtId="1" fontId="13" fillId="14" borderId="17" xfId="0" applyFont="1" applyFill="1" applyBorder="1" applyAlignment="1">
      <alignment horizontal="center"/>
    </xf>
    <xf numFmtId="1" fontId="13" fillId="14" borderId="26" xfId="0" applyFont="1" applyFill="1" applyBorder="1" applyAlignment="1">
      <alignment horizontal="center"/>
    </xf>
    <xf numFmtId="1" fontId="6" fillId="3" borderId="19" xfId="1" applyNumberFormat="1" applyFont="1" applyBorder="1" applyAlignment="1">
      <alignment horizontal="left" indent="1"/>
    </xf>
    <xf numFmtId="1" fontId="13" fillId="14" borderId="64" xfId="0" applyFont="1" applyFill="1" applyBorder="1" applyAlignment="1">
      <alignment horizontal="center" vertical="center"/>
    </xf>
    <xf numFmtId="1" fontId="13" fillId="14" borderId="11" xfId="0" applyFont="1" applyFill="1" applyBorder="1" applyAlignment="1">
      <alignment horizontal="center" vertical="center"/>
    </xf>
    <xf numFmtId="1" fontId="13" fillId="14" borderId="37" xfId="0" applyFont="1" applyFill="1" applyBorder="1" applyAlignment="1">
      <alignment horizontal="center" vertical="center"/>
    </xf>
    <xf numFmtId="1" fontId="13" fillId="14" borderId="66" xfId="0" applyFont="1" applyFill="1" applyBorder="1" applyAlignment="1">
      <alignment horizontal="center" vertical="center"/>
    </xf>
    <xf numFmtId="1" fontId="13" fillId="14" borderId="4" xfId="0" applyFont="1" applyFill="1" applyBorder="1" applyAlignment="1">
      <alignment horizontal="center" vertical="center"/>
    </xf>
    <xf numFmtId="1" fontId="13" fillId="14" borderId="63" xfId="0" applyFont="1" applyFill="1" applyBorder="1" applyAlignment="1">
      <alignment horizontal="center" vertical="center"/>
    </xf>
    <xf numFmtId="1" fontId="14" fillId="13" borderId="14" xfId="0" applyFont="1" applyFill="1" applyBorder="1" applyAlignment="1">
      <alignment horizontal="center" vertical="center"/>
    </xf>
    <xf numFmtId="1" fontId="14" fillId="13" borderId="6" xfId="0" applyFont="1" applyFill="1" applyBorder="1" applyAlignment="1">
      <alignment horizontal="center" vertical="center"/>
    </xf>
    <xf numFmtId="1" fontId="14" fillId="13" borderId="15" xfId="0" applyFont="1" applyFill="1" applyBorder="1" applyAlignment="1">
      <alignment horizontal="center" vertical="center"/>
    </xf>
    <xf numFmtId="1" fontId="14" fillId="13" borderId="10" xfId="0" applyFont="1" applyFill="1" applyBorder="1" applyAlignment="1">
      <alignment horizontal="center" vertical="center"/>
    </xf>
    <xf numFmtId="1" fontId="14" fillId="13" borderId="3" xfId="0" applyFont="1" applyFill="1" applyBorder="1" applyAlignment="1">
      <alignment horizontal="center" vertical="center"/>
    </xf>
    <xf numFmtId="1" fontId="14" fillId="13" borderId="13" xfId="0" applyFont="1" applyFill="1" applyBorder="1" applyAlignment="1">
      <alignment horizontal="center" vertical="center"/>
    </xf>
    <xf numFmtId="0" fontId="6" fillId="3" borderId="19" xfId="1" applyNumberFormat="1" applyFont="1" applyBorder="1" applyAlignment="1">
      <alignment horizontal="left"/>
    </xf>
    <xf numFmtId="0" fontId="6" fillId="3" borderId="19" xfId="1" applyNumberFormat="1" applyFont="1" applyBorder="1" applyAlignment="1">
      <alignment horizontal="left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48" xfId="0" applyNumberFormat="1" applyFont="1" applyFill="1" applyBorder="1" applyAlignment="1">
      <alignment horizontal="center" vertical="center"/>
    </xf>
    <xf numFmtId="164" fontId="6" fillId="0" borderId="49" xfId="0" applyNumberFormat="1" applyFont="1" applyFill="1" applyBorder="1" applyAlignment="1">
      <alignment horizontal="center" vertical="center"/>
    </xf>
    <xf numFmtId="14" fontId="6" fillId="3" borderId="19" xfId="1" applyNumberFormat="1" applyFont="1" applyBorder="1" applyAlignment="1">
      <alignment horizontal="left"/>
    </xf>
    <xf numFmtId="1" fontId="25" fillId="0" borderId="17" xfId="0" applyFont="1" applyBorder="1" applyAlignment="1">
      <alignment horizontal="center" vertical="center"/>
    </xf>
    <xf numFmtId="1" fontId="25" fillId="0" borderId="26" xfId="0" applyFont="1" applyBorder="1" applyAlignment="1">
      <alignment horizontal="center" vertical="center"/>
    </xf>
    <xf numFmtId="1" fontId="25" fillId="0" borderId="35" xfId="0" applyFont="1" applyBorder="1" applyAlignment="1">
      <alignment horizontal="center" vertical="center"/>
    </xf>
    <xf numFmtId="1" fontId="0" fillId="12" borderId="36" xfId="0" applyFill="1" applyBorder="1" applyAlignment="1">
      <alignment horizontal="center"/>
    </xf>
    <xf numFmtId="1" fontId="0" fillId="12" borderId="11" xfId="0" applyFill="1" applyBorder="1" applyAlignment="1">
      <alignment horizontal="center"/>
    </xf>
    <xf numFmtId="1" fontId="0" fillId="12" borderId="37" xfId="0" applyFill="1" applyBorder="1" applyAlignment="1">
      <alignment horizontal="center"/>
    </xf>
    <xf numFmtId="1" fontId="4" fillId="4" borderId="10" xfId="0" applyFont="1" applyFill="1" applyBorder="1" applyAlignment="1">
      <alignment horizontal="center"/>
    </xf>
    <xf numFmtId="1" fontId="4" fillId="4" borderId="3" xfId="0" applyFont="1" applyFill="1" applyBorder="1" applyAlignment="1">
      <alignment horizontal="center"/>
    </xf>
    <xf numFmtId="1" fontId="4" fillId="4" borderId="13" xfId="0" applyFont="1" applyFill="1" applyBorder="1" applyAlignment="1">
      <alignment horizontal="center"/>
    </xf>
    <xf numFmtId="1" fontId="23" fillId="14" borderId="40" xfId="0" applyFont="1" applyFill="1" applyBorder="1" applyAlignment="1">
      <alignment horizontal="center" vertical="center"/>
    </xf>
    <xf numFmtId="1" fontId="23" fillId="14" borderId="41" xfId="0" applyFont="1" applyFill="1" applyBorder="1" applyAlignment="1">
      <alignment horizontal="center" vertical="center"/>
    </xf>
    <xf numFmtId="1" fontId="23" fillId="14" borderId="42" xfId="0" applyFont="1" applyFill="1" applyBorder="1" applyAlignment="1">
      <alignment horizontal="center" vertical="center"/>
    </xf>
    <xf numFmtId="165" fontId="19" fillId="11" borderId="43" xfId="3" applyNumberFormat="1" applyFont="1" applyFill="1" applyBorder="1" applyAlignment="1">
      <alignment horizontal="center" vertical="center"/>
    </xf>
    <xf numFmtId="44" fontId="19" fillId="11" borderId="18" xfId="3" applyFont="1" applyFill="1" applyBorder="1" applyAlignment="1">
      <alignment horizontal="center" vertical="center"/>
    </xf>
    <xf numFmtId="1" fontId="24" fillId="14" borderId="45" xfId="0" applyFont="1" applyFill="1" applyBorder="1" applyAlignment="1">
      <alignment horizontal="center" vertical="center"/>
    </xf>
    <xf numFmtId="1" fontId="24" fillId="14" borderId="46" xfId="0" applyFont="1" applyFill="1" applyBorder="1" applyAlignment="1">
      <alignment horizontal="center" vertical="center"/>
    </xf>
    <xf numFmtId="1" fontId="4" fillId="4" borderId="38" xfId="0" applyFont="1" applyFill="1" applyBorder="1" applyAlignment="1">
      <alignment horizontal="center"/>
    </xf>
    <xf numFmtId="1" fontId="4" fillId="4" borderId="0" xfId="0" applyFont="1" applyFill="1" applyBorder="1" applyAlignment="1">
      <alignment horizontal="center"/>
    </xf>
    <xf numFmtId="1" fontId="4" fillId="4" borderId="39" xfId="0" applyFont="1" applyFill="1" applyBorder="1" applyAlignment="1">
      <alignment horizontal="center"/>
    </xf>
    <xf numFmtId="1" fontId="8" fillId="4" borderId="34" xfId="0" applyFont="1" applyFill="1" applyBorder="1" applyAlignment="1">
      <alignment horizontal="left"/>
    </xf>
    <xf numFmtId="165" fontId="5" fillId="0" borderId="60" xfId="0" applyNumberFormat="1" applyFont="1" applyBorder="1" applyAlignment="1">
      <alignment horizontal="center" vertical="center" wrapText="1"/>
    </xf>
    <xf numFmtId="165" fontId="5" fillId="0" borderId="61" xfId="0" applyNumberFormat="1" applyFont="1" applyBorder="1" applyAlignment="1">
      <alignment horizontal="center" vertical="center" wrapText="1"/>
    </xf>
    <xf numFmtId="1" fontId="6" fillId="3" borderId="24" xfId="1" applyNumberFormat="1" applyFont="1" applyBorder="1" applyAlignment="1">
      <alignment horizontal="left" indent="1"/>
    </xf>
    <xf numFmtId="1" fontId="6" fillId="3" borderId="25" xfId="1" applyNumberFormat="1" applyFont="1" applyBorder="1" applyAlignment="1">
      <alignment horizontal="left" indent="1"/>
    </xf>
    <xf numFmtId="1" fontId="6" fillId="3" borderId="23" xfId="1" applyNumberFormat="1" applyFont="1" applyBorder="1" applyAlignment="1">
      <alignment horizontal="left" indent="1"/>
    </xf>
    <xf numFmtId="1" fontId="8" fillId="4" borderId="0" xfId="0" applyFont="1" applyFill="1" applyBorder="1" applyAlignment="1">
      <alignment horizontal="left"/>
    </xf>
    <xf numFmtId="0" fontId="6" fillId="3" borderId="19" xfId="1" applyNumberFormat="1" applyFont="1" applyBorder="1" applyAlignment="1">
      <alignment horizontal="center"/>
    </xf>
    <xf numFmtId="1" fontId="8" fillId="4" borderId="34" xfId="0" applyFont="1" applyFill="1" applyBorder="1" applyAlignment="1">
      <alignment horizontal="center"/>
    </xf>
    <xf numFmtId="166" fontId="5" fillId="9" borderId="54" xfId="3" applyNumberFormat="1" applyFont="1" applyFill="1" applyBorder="1" applyAlignment="1">
      <alignment horizontal="center" vertical="center"/>
    </xf>
    <xf numFmtId="166" fontId="5" fillId="9" borderId="57" xfId="3" applyNumberFormat="1" applyFont="1" applyFill="1" applyBorder="1" applyAlignment="1">
      <alignment horizontal="center" vertical="center"/>
    </xf>
    <xf numFmtId="166" fontId="21" fillId="14" borderId="33" xfId="1" applyNumberFormat="1" applyFont="1" applyFill="1" applyBorder="1" applyAlignment="1">
      <alignment horizontal="center" vertical="center"/>
    </xf>
    <xf numFmtId="166" fontId="14" fillId="14" borderId="33" xfId="3" applyNumberFormat="1" applyFont="1" applyFill="1" applyBorder="1" applyAlignment="1">
      <alignment horizontal="center" vertical="center"/>
    </xf>
    <xf numFmtId="166" fontId="14" fillId="14" borderId="59" xfId="3" applyNumberFormat="1" applyFont="1" applyFill="1" applyBorder="1" applyAlignment="1">
      <alignment horizontal="center" vertical="center"/>
    </xf>
    <xf numFmtId="44" fontId="6" fillId="3" borderId="55" xfId="3" applyFont="1" applyFill="1" applyBorder="1" applyAlignment="1">
      <alignment horizontal="center" vertical="center"/>
    </xf>
    <xf numFmtId="44" fontId="6" fillId="3" borderId="56" xfId="3" applyFont="1" applyFill="1" applyBorder="1" applyAlignment="1">
      <alignment horizontal="center" vertical="center"/>
    </xf>
    <xf numFmtId="166" fontId="6" fillId="9" borderId="54" xfId="1" applyNumberFormat="1" applyFont="1" applyFill="1" applyBorder="1" applyAlignment="1">
      <alignment horizontal="center" vertical="center"/>
    </xf>
    <xf numFmtId="44" fontId="6" fillId="3" borderId="24" xfId="3" applyFont="1" applyFill="1" applyBorder="1" applyAlignment="1">
      <alignment horizontal="center" vertical="center"/>
    </xf>
    <xf numFmtId="44" fontId="6" fillId="3" borderId="25" xfId="3" applyFont="1" applyFill="1" applyBorder="1" applyAlignment="1">
      <alignment horizontal="center" vertical="center"/>
    </xf>
    <xf numFmtId="166" fontId="5" fillId="9" borderId="19" xfId="3" applyNumberFormat="1" applyFont="1" applyFill="1" applyBorder="1" applyAlignment="1">
      <alignment horizontal="center" vertical="center"/>
    </xf>
    <xf numFmtId="166" fontId="5" fillId="9" borderId="52" xfId="3" applyNumberFormat="1" applyFont="1" applyFill="1" applyBorder="1" applyAlignment="1">
      <alignment horizontal="center" vertical="center"/>
    </xf>
    <xf numFmtId="166" fontId="6" fillId="9" borderId="19" xfId="1" applyNumberFormat="1" applyFont="1" applyFill="1" applyBorder="1" applyAlignment="1">
      <alignment horizontal="center" vertical="center"/>
    </xf>
    <xf numFmtId="1" fontId="20" fillId="13" borderId="29" xfId="0" applyFont="1" applyFill="1" applyBorder="1" applyAlignment="1">
      <alignment horizontal="center" vertical="center" wrapText="1"/>
    </xf>
    <xf numFmtId="1" fontId="20" fillId="13" borderId="30" xfId="0" applyFont="1" applyFill="1" applyBorder="1" applyAlignment="1">
      <alignment horizontal="center" vertical="center" wrapText="1"/>
    </xf>
    <xf numFmtId="1" fontId="9" fillId="0" borderId="17" xfId="0" applyFont="1" applyBorder="1" applyAlignment="1">
      <alignment horizontal="center" vertical="center"/>
    </xf>
    <xf numFmtId="1" fontId="9" fillId="0" borderId="26" xfId="0" applyFont="1" applyBorder="1" applyAlignment="1">
      <alignment horizontal="center" vertical="center"/>
    </xf>
    <xf numFmtId="1" fontId="9" fillId="0" borderId="35" xfId="0" applyFont="1" applyBorder="1" applyAlignment="1">
      <alignment horizontal="center" vertical="center"/>
    </xf>
    <xf numFmtId="1" fontId="6" fillId="12" borderId="0" xfId="0" applyFont="1" applyFill="1" applyBorder="1" applyAlignment="1">
      <alignment horizontal="center"/>
    </xf>
    <xf numFmtId="44" fontId="6" fillId="3" borderId="31" xfId="3" applyFont="1" applyFill="1" applyBorder="1" applyAlignment="1">
      <alignment horizontal="center" vertical="center"/>
    </xf>
    <xf numFmtId="44" fontId="6" fillId="3" borderId="32" xfId="3" applyFont="1" applyFill="1" applyBorder="1" applyAlignment="1">
      <alignment horizontal="center" vertical="center"/>
    </xf>
    <xf numFmtId="1" fontId="6" fillId="3" borderId="24" xfId="1" applyNumberFormat="1" applyFont="1" applyBorder="1" applyAlignment="1">
      <alignment horizontal="left"/>
    </xf>
    <xf numFmtId="1" fontId="6" fillId="3" borderId="25" xfId="1" applyNumberFormat="1" applyFont="1" applyBorder="1" applyAlignment="1">
      <alignment horizontal="left"/>
    </xf>
    <xf numFmtId="1" fontId="6" fillId="3" borderId="23" xfId="1" applyNumberFormat="1" applyFont="1" applyBorder="1" applyAlignment="1">
      <alignment horizontal="left"/>
    </xf>
    <xf numFmtId="1" fontId="7" fillId="6" borderId="17" xfId="0" applyFont="1" applyFill="1" applyBorder="1" applyAlignment="1">
      <alignment horizontal="center"/>
    </xf>
    <xf numFmtId="1" fontId="7" fillId="6" borderId="26" xfId="0" applyFont="1" applyFill="1" applyBorder="1" applyAlignment="1">
      <alignment horizontal="center"/>
    </xf>
    <xf numFmtId="1" fontId="6" fillId="3" borderId="19" xfId="1" applyNumberFormat="1" applyFont="1" applyAlignment="1">
      <alignment horizontal="left"/>
    </xf>
    <xf numFmtId="165" fontId="5" fillId="0" borderId="16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1" fontId="9" fillId="0" borderId="4" xfId="0" applyFont="1" applyBorder="1" applyAlignment="1">
      <alignment horizontal="center"/>
    </xf>
    <xf numFmtId="1" fontId="5" fillId="5" borderId="14" xfId="0" applyFont="1" applyFill="1" applyBorder="1" applyAlignment="1">
      <alignment horizontal="left" vertical="center"/>
    </xf>
    <xf numFmtId="1" fontId="5" fillId="5" borderId="6" xfId="0" applyFont="1" applyFill="1" applyBorder="1" applyAlignment="1">
      <alignment horizontal="left" vertical="center"/>
    </xf>
    <xf numFmtId="1" fontId="5" fillId="5" borderId="15" xfId="0" applyFont="1" applyFill="1" applyBorder="1" applyAlignment="1">
      <alignment horizontal="left" vertical="center"/>
    </xf>
    <xf numFmtId="1" fontId="5" fillId="5" borderId="10" xfId="0" applyFont="1" applyFill="1" applyBorder="1" applyAlignment="1">
      <alignment horizontal="left" vertical="center"/>
    </xf>
    <xf numFmtId="1" fontId="5" fillId="5" borderId="3" xfId="0" applyFont="1" applyFill="1" applyBorder="1" applyAlignment="1">
      <alignment horizontal="left" vertical="center"/>
    </xf>
    <xf numFmtId="1" fontId="5" fillId="5" borderId="13" xfId="0" applyFont="1" applyFill="1" applyBorder="1" applyAlignment="1">
      <alignment horizontal="left" vertical="center"/>
    </xf>
    <xf numFmtId="0" fontId="6" fillId="3" borderId="24" xfId="1" applyNumberFormat="1" applyFont="1" applyBorder="1" applyAlignment="1">
      <alignment horizontal="left"/>
    </xf>
    <xf numFmtId="0" fontId="6" fillId="3" borderId="25" xfId="1" applyNumberFormat="1" applyFont="1" applyBorder="1" applyAlignment="1">
      <alignment horizontal="left"/>
    </xf>
    <xf numFmtId="0" fontId="6" fillId="3" borderId="23" xfId="1" applyNumberFormat="1" applyFont="1" applyBorder="1" applyAlignment="1">
      <alignment horizontal="left"/>
    </xf>
    <xf numFmtId="1" fontId="0" fillId="5" borderId="11" xfId="0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horizontal="center" vertical="center"/>
    </xf>
    <xf numFmtId="14" fontId="6" fillId="3" borderId="24" xfId="1" applyNumberFormat="1" applyFont="1" applyBorder="1" applyAlignment="1">
      <alignment horizontal="left"/>
    </xf>
    <xf numFmtId="14" fontId="6" fillId="3" borderId="25" xfId="1" applyNumberFormat="1" applyFont="1" applyBorder="1" applyAlignment="1">
      <alignment horizontal="left"/>
    </xf>
    <xf numFmtId="14" fontId="6" fillId="3" borderId="23" xfId="1" applyNumberFormat="1" applyFont="1" applyBorder="1" applyAlignment="1">
      <alignment horizontal="left"/>
    </xf>
    <xf numFmtId="1" fontId="8" fillId="4" borderId="0" xfId="0" applyFont="1" applyFill="1" applyAlignment="1">
      <alignment horizontal="left"/>
    </xf>
    <xf numFmtId="0" fontId="6" fillId="3" borderId="19" xfId="1" applyNumberFormat="1" applyFont="1" applyAlignment="1">
      <alignment horizontal="left"/>
    </xf>
    <xf numFmtId="0" fontId="6" fillId="3" borderId="19" xfId="1" applyNumberFormat="1" applyFont="1" applyAlignment="1">
      <alignment horizontal="center"/>
    </xf>
    <xf numFmtId="10" fontId="11" fillId="3" borderId="19" xfId="1" applyNumberFormat="1" applyFont="1" applyBorder="1" applyAlignment="1">
      <alignment horizontal="center"/>
    </xf>
    <xf numFmtId="10" fontId="11" fillId="3" borderId="19" xfId="1" applyNumberFormat="1" applyFont="1" applyAlignment="1">
      <alignment horizontal="center"/>
    </xf>
  </cellXfs>
  <cellStyles count="4">
    <cellStyle name="Currency" xfId="3" builtinId="4"/>
    <cellStyle name="Normal" xfId="0" builtinId="0"/>
    <cellStyle name="Note" xfId="1" builtinId="10"/>
    <cellStyle name="Output" xfId="2" builtin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33</xdr:row>
      <xdr:rowOff>198436</xdr:rowOff>
    </xdr:from>
    <xdr:to>
      <xdr:col>4</xdr:col>
      <xdr:colOff>989013</xdr:colOff>
      <xdr:row>35</xdr:row>
      <xdr:rowOff>7936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42DCDA3B-86C4-7A4D-964B-F5778CE034F2}"/>
            </a:ext>
          </a:extLst>
        </xdr:cNvPr>
        <xdr:cNvSpPr/>
      </xdr:nvSpPr>
      <xdr:spPr>
        <a:xfrm>
          <a:off x="23813" y="6830217"/>
          <a:ext cx="5489575" cy="285750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185183</xdr:colOff>
      <xdr:row>0</xdr:row>
      <xdr:rowOff>130215</xdr:rowOff>
    </xdr:from>
    <xdr:to>
      <xdr:col>19</xdr:col>
      <xdr:colOff>714375</xdr:colOff>
      <xdr:row>4</xdr:row>
      <xdr:rowOff>57151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1C4164-E273-FC44-9A0C-FC15A5C9EF00}"/>
            </a:ext>
          </a:extLst>
        </xdr:cNvPr>
        <xdr:cNvSpPr txBox="1"/>
      </xdr:nvSpPr>
      <xdr:spPr>
        <a:xfrm>
          <a:off x="13012183" y="130215"/>
          <a:ext cx="5482192" cy="673061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Enter Title</a:t>
          </a:r>
          <a:r>
            <a:rPr lang="en-US" sz="1200" baseline="0"/>
            <a:t>, PI Name, Co-I names, and Project Period. Drop down boxes are available for 'Division' &amp; Initiatives. </a:t>
          </a:r>
          <a:endParaRPr lang="en-US" sz="1200"/>
        </a:p>
      </xdr:txBody>
    </xdr:sp>
    <xdr:clientData/>
  </xdr:twoCellAnchor>
  <xdr:twoCellAnchor>
    <xdr:from>
      <xdr:col>13</xdr:col>
      <xdr:colOff>203200</xdr:colOff>
      <xdr:row>5</xdr:row>
      <xdr:rowOff>6350</xdr:rowOff>
    </xdr:from>
    <xdr:to>
      <xdr:col>19</xdr:col>
      <xdr:colOff>682625</xdr:colOff>
      <xdr:row>23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D3C9A90-6BD9-A34B-826B-9EEBECEE9631}"/>
            </a:ext>
          </a:extLst>
        </xdr:cNvPr>
        <xdr:cNvSpPr txBox="1"/>
      </xdr:nvSpPr>
      <xdr:spPr>
        <a:xfrm>
          <a:off x="13204825" y="970756"/>
          <a:ext cx="4837113" cy="3875088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Enter</a:t>
          </a:r>
          <a:r>
            <a:rPr lang="en-US" sz="1200" baseline="0"/>
            <a:t> data in </a:t>
          </a:r>
          <a:r>
            <a:rPr lang="en-US" sz="1200" b="1" u="sng" baseline="0"/>
            <a:t>YELLOW</a:t>
          </a:r>
          <a:r>
            <a:rPr lang="en-US" sz="1200" baseline="0"/>
            <a:t> and </a:t>
          </a:r>
          <a:r>
            <a:rPr lang="en-US" sz="1200" b="1" u="sng" baseline="0"/>
            <a:t>BLUE</a:t>
          </a:r>
          <a:r>
            <a:rPr lang="en-US" sz="1200" baseline="0"/>
            <a:t> cells ONLY. Names, salary information, requested % effort, applicable paid leave and staff benefit rates, and TOTAL MONTHS for all years of the project should be entered here. </a:t>
          </a:r>
        </a:p>
        <a:p>
          <a:endParaRPr lang="en-US" sz="1200" baseline="0"/>
        </a:p>
        <a:p>
          <a:r>
            <a:rPr lang="en-US" sz="1200" baseline="0"/>
            <a:t>Create new line for each person, rather than for each title. Enter </a:t>
          </a:r>
          <a:r>
            <a:rPr lang="en-US" sz="1200" b="1" u="sng" baseline="0"/>
            <a:t>actual</a:t>
          </a:r>
          <a:r>
            <a:rPr lang="en-US" sz="1200" b="1" u="none" baseline="0"/>
            <a:t> </a:t>
          </a:r>
          <a:r>
            <a:rPr lang="en-US" sz="1200" baseline="0"/>
            <a:t>salaries when available. Enter </a:t>
          </a:r>
          <a:r>
            <a:rPr lang="en-US" sz="1200" b="1" u="sng" baseline="0"/>
            <a:t># of Months</a:t>
          </a:r>
          <a:r>
            <a:rPr lang="en-US" sz="1200" b="0" u="none" baseline="0"/>
            <a:t> </a:t>
          </a:r>
          <a:r>
            <a:rPr lang="en-US" sz="1200" baseline="0"/>
            <a:t>when available. </a:t>
          </a:r>
          <a:br>
            <a:rPr lang="en-US" sz="1200" baseline="0"/>
          </a:br>
          <a:endParaRPr lang="en-US" sz="1200" baseline="0"/>
        </a:p>
        <a:p>
          <a:r>
            <a:rPr lang="en-US" sz="1200" baseline="0"/>
            <a:t>You will then allocate the full balance calculated in the </a:t>
          </a:r>
          <a:r>
            <a:rPr lang="en-US" sz="1200" b="1" u="sng" baseline="0"/>
            <a:t>'Salary + Benefits' </a:t>
          </a:r>
          <a:r>
            <a:rPr lang="en-US" sz="1200" baseline="0"/>
            <a:t>column </a:t>
          </a:r>
          <a:r>
            <a:rPr lang="en-US" sz="1200" b="1" baseline="0"/>
            <a:t>(H)</a:t>
          </a:r>
          <a:r>
            <a:rPr lang="en-US" sz="1200" baseline="0"/>
            <a:t> to years 1 and/or 2 of funding in the blue cells </a:t>
          </a:r>
          <a:r>
            <a:rPr lang="en-US" sz="1200" b="1" baseline="0"/>
            <a:t>(J, K) </a:t>
          </a:r>
          <a:r>
            <a:rPr lang="en-US" sz="1200" baseline="0"/>
            <a:t>as needed. This helps to determine in which year funding is requested.</a:t>
          </a:r>
        </a:p>
        <a:p>
          <a:endParaRPr lang="en-US" sz="1200" baseline="0"/>
        </a:p>
        <a:p>
          <a:r>
            <a:rPr lang="en-US" sz="1200" baseline="0"/>
            <a:t>Your Total Costs </a:t>
          </a:r>
          <a:r>
            <a:rPr lang="en-US" sz="1200" b="1" baseline="0"/>
            <a:t>(L) </a:t>
          </a:r>
          <a:r>
            <a:rPr lang="en-US" sz="1200" baseline="0"/>
            <a:t>per line should match the value reported in the auto-calculated Salary + Benefit cell. </a:t>
          </a:r>
          <a:r>
            <a:rPr lang="en-US" sz="1200" b="1" baseline="0"/>
            <a:t>Per FY23 memo on F&amp;A Rates and Other Rates, GRA TUITION REMISSION should be calculated at 64% of GRA salary. PAID LEAVE rate and STAFF BENEFIT rate are calculated at 17.0% and 24.03% respectively, for all eligible personnel.</a:t>
          </a:r>
        </a:p>
        <a:p>
          <a:endParaRPr lang="en-US" sz="1200" b="1" baseline="0"/>
        </a:p>
        <a:p>
          <a:endParaRPr lang="en-US" sz="1200" baseline="0"/>
        </a:p>
        <a:p>
          <a:r>
            <a:rPr lang="en-US" sz="1200" baseline="0"/>
            <a:t>Do not include fabrication labor in personnel. This will go under D) Fabrications.</a:t>
          </a:r>
        </a:p>
      </xdr:txBody>
    </xdr:sp>
    <xdr:clientData/>
  </xdr:twoCellAnchor>
  <xdr:twoCellAnchor>
    <xdr:from>
      <xdr:col>13</xdr:col>
      <xdr:colOff>244475</xdr:colOff>
      <xdr:row>29</xdr:row>
      <xdr:rowOff>222252</xdr:rowOff>
    </xdr:from>
    <xdr:to>
      <xdr:col>19</xdr:col>
      <xdr:colOff>682625</xdr:colOff>
      <xdr:row>36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F1D059C-6CB3-5747-836C-DE5E01609378}"/>
            </a:ext>
          </a:extLst>
        </xdr:cNvPr>
        <xdr:cNvSpPr txBox="1"/>
      </xdr:nvSpPr>
      <xdr:spPr>
        <a:xfrm>
          <a:off x="11460163" y="5925346"/>
          <a:ext cx="4795837" cy="132556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+mn-lt"/>
          </a:endParaRPr>
        </a:p>
        <a:p>
          <a:r>
            <a:rPr lang="en-US" sz="1200">
              <a:latin typeface="+mn-lt"/>
            </a:rPr>
            <a:t>List each line item for equipment</a:t>
          </a:r>
          <a:r>
            <a:rPr lang="en-US" sz="1200" baseline="0">
              <a:latin typeface="+mn-lt"/>
            </a:rPr>
            <a:t> costs</a:t>
          </a:r>
          <a:r>
            <a:rPr lang="en-US" sz="1200">
              <a:latin typeface="+mn-lt"/>
            </a:rPr>
            <a:t>. In your application, </a:t>
          </a:r>
          <a:r>
            <a:rPr lang="en-US" sz="1200" b="1" u="sng">
              <a:latin typeface="+mn-lt"/>
            </a:rPr>
            <a:t>attach all quotes</a:t>
          </a:r>
          <a:r>
            <a:rPr lang="en-US" sz="1200" b="1" u="sng" baseline="0">
              <a:latin typeface="+mn-lt"/>
            </a:rPr>
            <a:t> when available. </a:t>
          </a:r>
          <a:br>
            <a:rPr lang="en-US" sz="1200" baseline="0">
              <a:latin typeface="+mn-lt"/>
            </a:rPr>
          </a:br>
          <a:endParaRPr lang="en-US" sz="1200" baseline="0">
            <a:latin typeface="+mn-lt"/>
          </a:endParaRPr>
        </a:p>
        <a:p>
          <a:r>
            <a:rPr lang="en-US" sz="1200">
              <a:latin typeface="+mn-lt"/>
            </a:rPr>
            <a:t>Allocate your total to whichever year you will need funds for the equipment item. </a:t>
          </a:r>
        </a:p>
      </xdr:txBody>
    </xdr:sp>
    <xdr:clientData/>
  </xdr:twoCellAnchor>
  <xdr:twoCellAnchor>
    <xdr:from>
      <xdr:col>13</xdr:col>
      <xdr:colOff>250825</xdr:colOff>
      <xdr:row>51</xdr:row>
      <xdr:rowOff>228600</xdr:rowOff>
    </xdr:from>
    <xdr:to>
      <xdr:col>19</xdr:col>
      <xdr:colOff>666750</xdr:colOff>
      <xdr:row>57</xdr:row>
      <xdr:rowOff>63500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099D7A7-68EE-7C4B-9D4B-F1E176C7D973}"/>
            </a:ext>
          </a:extLst>
        </xdr:cNvPr>
        <xdr:cNvSpPr txBox="1"/>
      </xdr:nvSpPr>
      <xdr:spPr>
        <a:xfrm>
          <a:off x="13077825" y="10499725"/>
          <a:ext cx="5368925" cy="1025525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/>
        </a:p>
        <a:p>
          <a:r>
            <a:rPr lang="en-US" sz="1200"/>
            <a:t>Enter travel destination and rationale.</a:t>
          </a:r>
          <a:r>
            <a:rPr lang="en-US" sz="1200" baseline="0"/>
            <a:t> </a:t>
          </a:r>
          <a:r>
            <a:rPr lang="en-US" sz="1200"/>
            <a:t>Allocate total funds amount to whichever year you will need funds for the</a:t>
          </a:r>
          <a:r>
            <a:rPr lang="en-US" sz="1200" baseline="0"/>
            <a:t> requested travel</a:t>
          </a:r>
          <a:r>
            <a:rPr lang="en-US" sz="1200"/>
            <a:t>.</a:t>
          </a:r>
        </a:p>
      </xdr:txBody>
    </xdr:sp>
    <xdr:clientData/>
  </xdr:twoCellAnchor>
  <xdr:twoCellAnchor>
    <xdr:from>
      <xdr:col>13</xdr:col>
      <xdr:colOff>266700</xdr:colOff>
      <xdr:row>67</xdr:row>
      <xdr:rowOff>0</xdr:rowOff>
    </xdr:from>
    <xdr:to>
      <xdr:col>19</xdr:col>
      <xdr:colOff>666750</xdr:colOff>
      <xdr:row>72</xdr:row>
      <xdr:rowOff>154781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D2073E2-7C9E-8A40-8A57-88A142B06931}"/>
            </a:ext>
          </a:extLst>
        </xdr:cNvPr>
        <xdr:cNvSpPr txBox="1"/>
      </xdr:nvSpPr>
      <xdr:spPr>
        <a:xfrm>
          <a:off x="13268325" y="13620750"/>
          <a:ext cx="4757738" cy="1083469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Place amount for each Other Direct Cost item in whichever year you will need funds for the cost. </a:t>
          </a:r>
        </a:p>
        <a:p>
          <a:br>
            <a:rPr lang="en-US" sz="1200"/>
          </a:br>
          <a:endParaRPr lang="en-US" sz="1200" b="1"/>
        </a:p>
      </xdr:txBody>
    </xdr:sp>
    <xdr:clientData/>
  </xdr:twoCellAnchor>
  <xdr:twoCellAnchor>
    <xdr:from>
      <xdr:col>10</xdr:col>
      <xdr:colOff>381000</xdr:colOff>
      <xdr:row>2</xdr:row>
      <xdr:rowOff>53996</xdr:rowOff>
    </xdr:from>
    <xdr:to>
      <xdr:col>13</xdr:col>
      <xdr:colOff>185183</xdr:colOff>
      <xdr:row>4</xdr:row>
      <xdr:rowOff>158750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85EEB213-F866-264C-89D2-63CE66AEC7ED}"/>
            </a:ext>
          </a:extLst>
        </xdr:cNvPr>
        <xdr:cNvCxnSpPr>
          <a:stCxn id="2" idx="1"/>
        </xdr:cNvCxnSpPr>
      </xdr:nvCxnSpPr>
      <xdr:spPr>
        <a:xfrm flipH="1">
          <a:off x="9826625" y="466746"/>
          <a:ext cx="3185558" cy="438129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228600</xdr:rowOff>
    </xdr:from>
    <xdr:to>
      <xdr:col>5</xdr:col>
      <xdr:colOff>12700</xdr:colOff>
      <xdr:row>18</xdr:row>
      <xdr:rowOff>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79F96393-A1FD-964E-89DB-0F7ED1510F7F}"/>
            </a:ext>
          </a:extLst>
        </xdr:cNvPr>
        <xdr:cNvSpPr/>
      </xdr:nvSpPr>
      <xdr:spPr>
        <a:xfrm>
          <a:off x="0" y="5283200"/>
          <a:ext cx="5803900" cy="254000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146050</xdr:colOff>
      <xdr:row>17</xdr:row>
      <xdr:rowOff>2381</xdr:rowOff>
    </xdr:from>
    <xdr:to>
      <xdr:col>12</xdr:col>
      <xdr:colOff>0</xdr:colOff>
      <xdr:row>18</xdr:row>
      <xdr:rowOff>24606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FC98B5F3-E210-E94D-9690-13CA5507A7B0}"/>
            </a:ext>
          </a:extLst>
        </xdr:cNvPr>
        <xdr:cNvSpPr/>
      </xdr:nvSpPr>
      <xdr:spPr>
        <a:xfrm>
          <a:off x="10016331" y="3181350"/>
          <a:ext cx="5942012" cy="260350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15875</xdr:colOff>
      <xdr:row>33</xdr:row>
      <xdr:rowOff>238124</xdr:rowOff>
    </xdr:from>
    <xdr:to>
      <xdr:col>12</xdr:col>
      <xdr:colOff>0</xdr:colOff>
      <xdr:row>35</xdr:row>
      <xdr:rowOff>15875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9401E37B-7B40-E141-B2DD-21EBE7D6EBD5}"/>
            </a:ext>
          </a:extLst>
        </xdr:cNvPr>
        <xdr:cNvSpPr/>
      </xdr:nvSpPr>
      <xdr:spPr>
        <a:xfrm>
          <a:off x="9461500" y="6715124"/>
          <a:ext cx="2238376" cy="254001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15875</xdr:colOff>
      <xdr:row>56</xdr:row>
      <xdr:rowOff>0</xdr:rowOff>
    </xdr:from>
    <xdr:to>
      <xdr:col>7</xdr:col>
      <xdr:colOff>47625</xdr:colOff>
      <xdr:row>59</xdr:row>
      <xdr:rowOff>47625</xdr:rowOff>
    </xdr:to>
    <xdr:sp macro="" textlink="">
      <xdr:nvSpPr>
        <xdr:cNvPr id="28" name="Rounded Rectangle 27">
          <a:extLst>
            <a:ext uri="{FF2B5EF4-FFF2-40B4-BE49-F238E27FC236}">
              <a16:creationId xmlns:a16="http://schemas.microsoft.com/office/drawing/2014/main" id="{197E8A59-FB46-E845-A3B8-00660C4EB165}"/>
            </a:ext>
          </a:extLst>
        </xdr:cNvPr>
        <xdr:cNvSpPr/>
      </xdr:nvSpPr>
      <xdr:spPr>
        <a:xfrm>
          <a:off x="15875" y="11223625"/>
          <a:ext cx="6921500" cy="762000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55</xdr:row>
      <xdr:rowOff>238124</xdr:rowOff>
    </xdr:from>
    <xdr:to>
      <xdr:col>12</xdr:col>
      <xdr:colOff>15875</xdr:colOff>
      <xdr:row>59</xdr:row>
      <xdr:rowOff>31749</xdr:rowOff>
    </xdr:to>
    <xdr:sp macro="" textlink="">
      <xdr:nvSpPr>
        <xdr:cNvPr id="30" name="Rounded Rectangle 29">
          <a:extLst>
            <a:ext uri="{FF2B5EF4-FFF2-40B4-BE49-F238E27FC236}">
              <a16:creationId xmlns:a16="http://schemas.microsoft.com/office/drawing/2014/main" id="{463211E3-AE9E-5A48-83AC-12A9C464DA5D}"/>
            </a:ext>
          </a:extLst>
        </xdr:cNvPr>
        <xdr:cNvSpPr/>
      </xdr:nvSpPr>
      <xdr:spPr>
        <a:xfrm>
          <a:off x="9445625" y="11223624"/>
          <a:ext cx="2270125" cy="746125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1635125</xdr:colOff>
      <xdr:row>8</xdr:row>
      <xdr:rowOff>127000</xdr:rowOff>
    </xdr:from>
    <xdr:to>
      <xdr:col>13</xdr:col>
      <xdr:colOff>127000</xdr:colOff>
      <xdr:row>16</xdr:row>
      <xdr:rowOff>127000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C8FED18A-CB5B-774F-B425-26DC24A3EAE9}"/>
            </a:ext>
          </a:extLst>
        </xdr:cNvPr>
        <xdr:cNvCxnSpPr/>
      </xdr:nvCxnSpPr>
      <xdr:spPr>
        <a:xfrm flipH="1">
          <a:off x="1635125" y="1825625"/>
          <a:ext cx="11318875" cy="13017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31753</xdr:colOff>
      <xdr:row>11</xdr:row>
      <xdr:rowOff>0</xdr:rowOff>
    </xdr:from>
    <xdr:to>
      <xdr:col>13</xdr:col>
      <xdr:colOff>142875</xdr:colOff>
      <xdr:row>16</xdr:row>
      <xdr:rowOff>127000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C4FBC609-36CB-3E47-8F83-2CD1059DA072}"/>
            </a:ext>
          </a:extLst>
        </xdr:cNvPr>
        <xdr:cNvCxnSpPr/>
      </xdr:nvCxnSpPr>
      <xdr:spPr>
        <a:xfrm flipH="1">
          <a:off x="10604503" y="2032000"/>
          <a:ext cx="2365372" cy="10953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321469</xdr:colOff>
      <xdr:row>32</xdr:row>
      <xdr:rowOff>23812</xdr:rowOff>
    </xdr:from>
    <xdr:to>
      <xdr:col>13</xdr:col>
      <xdr:colOff>166688</xdr:colOff>
      <xdr:row>34</xdr:row>
      <xdr:rowOff>71438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EC11FD94-0AB2-DF4F-8C72-A3985BD3A70E}"/>
            </a:ext>
          </a:extLst>
        </xdr:cNvPr>
        <xdr:cNvCxnSpPr/>
      </xdr:nvCxnSpPr>
      <xdr:spPr>
        <a:xfrm flipH="1">
          <a:off x="5905500" y="6536531"/>
          <a:ext cx="7369969" cy="40481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34</xdr:row>
      <xdr:rowOff>127000</xdr:rowOff>
    </xdr:from>
    <xdr:to>
      <xdr:col>13</xdr:col>
      <xdr:colOff>333375</xdr:colOff>
      <xdr:row>35</xdr:row>
      <xdr:rowOff>154781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6F1D4B07-B352-7144-8F68-EAA8DD9B2005}"/>
            </a:ext>
          </a:extLst>
        </xdr:cNvPr>
        <xdr:cNvCxnSpPr>
          <a:endCxn id="27" idx="3"/>
        </xdr:cNvCxnSpPr>
      </xdr:nvCxnSpPr>
      <xdr:spPr>
        <a:xfrm flipH="1" flipV="1">
          <a:off x="12120563" y="6996906"/>
          <a:ext cx="1321593" cy="26590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1790700</xdr:colOff>
      <xdr:row>52</xdr:row>
      <xdr:rowOff>158750</xdr:rowOff>
    </xdr:from>
    <xdr:to>
      <xdr:col>13</xdr:col>
      <xdr:colOff>127000</xdr:colOff>
      <xdr:row>55</xdr:row>
      <xdr:rowOff>50800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F50EB62F-0910-BE42-966B-E342563C4083}"/>
            </a:ext>
          </a:extLst>
        </xdr:cNvPr>
        <xdr:cNvCxnSpPr/>
      </xdr:nvCxnSpPr>
      <xdr:spPr>
        <a:xfrm flipH="1">
          <a:off x="1790700" y="10668000"/>
          <a:ext cx="11163300" cy="3683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838202</xdr:colOff>
      <xdr:row>54</xdr:row>
      <xdr:rowOff>31750</xdr:rowOff>
    </xdr:from>
    <xdr:to>
      <xdr:col>13</xdr:col>
      <xdr:colOff>95250</xdr:colOff>
      <xdr:row>55</xdr:row>
      <xdr:rowOff>133350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3BEAB721-8754-5647-B94A-EBA761429B69}"/>
            </a:ext>
          </a:extLst>
        </xdr:cNvPr>
        <xdr:cNvCxnSpPr/>
      </xdr:nvCxnSpPr>
      <xdr:spPr>
        <a:xfrm flipH="1">
          <a:off x="11410952" y="10890250"/>
          <a:ext cx="1511298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365125</xdr:colOff>
      <xdr:row>68</xdr:row>
      <xdr:rowOff>15875</xdr:rowOff>
    </xdr:from>
    <xdr:to>
      <xdr:col>13</xdr:col>
      <xdr:colOff>158751</xdr:colOff>
      <xdr:row>70</xdr:row>
      <xdr:rowOff>174625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726F7777-D3DE-7B43-9665-82DBE8B4E195}"/>
            </a:ext>
          </a:extLst>
        </xdr:cNvPr>
        <xdr:cNvCxnSpPr/>
      </xdr:nvCxnSpPr>
      <xdr:spPr>
        <a:xfrm flipH="1">
          <a:off x="2968625" y="13763625"/>
          <a:ext cx="10017126" cy="4603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69</xdr:row>
      <xdr:rowOff>0</xdr:rowOff>
    </xdr:from>
    <xdr:to>
      <xdr:col>13</xdr:col>
      <xdr:colOff>158750</xdr:colOff>
      <xdr:row>70</xdr:row>
      <xdr:rowOff>158750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BB7D3233-BD26-5A43-9DC5-021B9B842BA4}"/>
            </a:ext>
          </a:extLst>
        </xdr:cNvPr>
        <xdr:cNvCxnSpPr/>
      </xdr:nvCxnSpPr>
      <xdr:spPr>
        <a:xfrm flipH="1">
          <a:off x="10636250" y="13922375"/>
          <a:ext cx="2349500" cy="2857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222250</xdr:rowOff>
    </xdr:from>
    <xdr:to>
      <xdr:col>7</xdr:col>
      <xdr:colOff>31750</xdr:colOff>
      <xdr:row>46</xdr:row>
      <xdr:rowOff>31750</xdr:rowOff>
    </xdr:to>
    <xdr:sp macro="" textlink="">
      <xdr:nvSpPr>
        <xdr:cNvPr id="44" name="Rounded Rectangle 43">
          <a:extLst>
            <a:ext uri="{FF2B5EF4-FFF2-40B4-BE49-F238E27FC236}">
              <a16:creationId xmlns:a16="http://schemas.microsoft.com/office/drawing/2014/main" id="{FBDAB123-5A2F-D042-9BB2-461A41F4B791}"/>
            </a:ext>
          </a:extLst>
        </xdr:cNvPr>
        <xdr:cNvSpPr/>
      </xdr:nvSpPr>
      <xdr:spPr>
        <a:xfrm>
          <a:off x="0" y="8953500"/>
          <a:ext cx="6921500" cy="285750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276225</xdr:colOff>
      <xdr:row>40</xdr:row>
      <xdr:rowOff>155575</xdr:rowOff>
    </xdr:from>
    <xdr:to>
      <xdr:col>19</xdr:col>
      <xdr:colOff>682625</xdr:colOff>
      <xdr:row>48</xdr:row>
      <xdr:rowOff>158750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24F25852-53BD-3848-AB57-A38CF952D737}"/>
            </a:ext>
          </a:extLst>
        </xdr:cNvPr>
        <xdr:cNvSpPr txBox="1"/>
      </xdr:nvSpPr>
      <xdr:spPr>
        <a:xfrm>
          <a:off x="13103225" y="8172450"/>
          <a:ext cx="5359400" cy="167005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List each line item for fabrication</a:t>
          </a:r>
          <a:r>
            <a:rPr lang="en-US" sz="1200" baseline="0"/>
            <a:t> costs</a:t>
          </a:r>
          <a:r>
            <a:rPr lang="en-US" sz="1200"/>
            <a:t>. In your application, </a:t>
          </a:r>
          <a:r>
            <a:rPr lang="en-US" sz="1200" b="1" u="sng"/>
            <a:t>attach all quotes</a:t>
          </a:r>
          <a:r>
            <a:rPr lang="en-US" sz="1200" b="1" u="sng" baseline="0"/>
            <a:t> when available</a:t>
          </a:r>
          <a:r>
            <a:rPr lang="en-US" sz="1200" baseline="0"/>
            <a:t>. </a:t>
          </a:r>
        </a:p>
        <a:p>
          <a:endParaRPr lang="en-US" sz="1200" baseline="0"/>
        </a:p>
        <a:p>
          <a:r>
            <a:rPr lang="en-US" sz="1200"/>
            <a:t>Allocate your total to whichever year you will need funds for the fabrication item.</a:t>
          </a:r>
        </a:p>
        <a:p>
          <a:endParaRPr lang="en-US" sz="1200"/>
        </a:p>
        <a:p>
          <a:r>
            <a:rPr lang="en-US" sz="1200"/>
            <a:t>Fringe costs must be included in labor</a:t>
          </a:r>
          <a:r>
            <a:rPr lang="en-US" sz="1200" baseline="0"/>
            <a:t> for fabrications. </a:t>
          </a:r>
          <a:endParaRPr lang="en-US" sz="1200"/>
        </a:p>
      </xdr:txBody>
    </xdr:sp>
    <xdr:clientData/>
  </xdr:twoCellAnchor>
  <xdr:twoCellAnchor>
    <xdr:from>
      <xdr:col>10</xdr:col>
      <xdr:colOff>0</xdr:colOff>
      <xdr:row>45</xdr:row>
      <xdr:rowOff>0</xdr:rowOff>
    </xdr:from>
    <xdr:to>
      <xdr:col>12</xdr:col>
      <xdr:colOff>15875</xdr:colOff>
      <xdr:row>46</xdr:row>
      <xdr:rowOff>31751</xdr:rowOff>
    </xdr:to>
    <xdr:sp macro="" textlink="">
      <xdr:nvSpPr>
        <xdr:cNvPr id="49" name="Rounded Rectangle 48">
          <a:extLst>
            <a:ext uri="{FF2B5EF4-FFF2-40B4-BE49-F238E27FC236}">
              <a16:creationId xmlns:a16="http://schemas.microsoft.com/office/drawing/2014/main" id="{77123BBB-56F5-CB4F-9DF5-D39416AF7CBC}"/>
            </a:ext>
          </a:extLst>
        </xdr:cNvPr>
        <xdr:cNvSpPr/>
      </xdr:nvSpPr>
      <xdr:spPr>
        <a:xfrm>
          <a:off x="9445625" y="8969375"/>
          <a:ext cx="2270125" cy="269876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202406</xdr:colOff>
      <xdr:row>42</xdr:row>
      <xdr:rowOff>15875</xdr:rowOff>
    </xdr:from>
    <xdr:to>
      <xdr:col>13</xdr:col>
      <xdr:colOff>174625</xdr:colOff>
      <xdr:row>45</xdr:row>
      <xdr:rowOff>35718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56773F31-BF2D-1B46-89BD-E3890EF06C4B}"/>
            </a:ext>
          </a:extLst>
        </xdr:cNvPr>
        <xdr:cNvCxnSpPr/>
      </xdr:nvCxnSpPr>
      <xdr:spPr>
        <a:xfrm flipH="1">
          <a:off x="7739062" y="8576469"/>
          <a:ext cx="5544344" cy="543718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42</xdr:row>
      <xdr:rowOff>142875</xdr:rowOff>
    </xdr:from>
    <xdr:to>
      <xdr:col>13</xdr:col>
      <xdr:colOff>158750</xdr:colOff>
      <xdr:row>44</xdr:row>
      <xdr:rowOff>95250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8AD8BBA7-A3FF-8843-AA3E-87A425A8C4DB}"/>
            </a:ext>
          </a:extLst>
        </xdr:cNvPr>
        <xdr:cNvCxnSpPr/>
      </xdr:nvCxnSpPr>
      <xdr:spPr>
        <a:xfrm flipH="1">
          <a:off x="10572750" y="8572500"/>
          <a:ext cx="2413000" cy="2540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845344</xdr:colOff>
      <xdr:row>2</xdr:row>
      <xdr:rowOff>31749</xdr:rowOff>
    </xdr:from>
    <xdr:to>
      <xdr:col>10</xdr:col>
      <xdr:colOff>111125</xdr:colOff>
      <xdr:row>10</xdr:row>
      <xdr:rowOff>79374</xdr:rowOff>
    </xdr:to>
    <xdr:sp macro="" textlink="">
      <xdr:nvSpPr>
        <xdr:cNvPr id="53" name="Rounded Rectangle 52">
          <a:extLst>
            <a:ext uri="{FF2B5EF4-FFF2-40B4-BE49-F238E27FC236}">
              <a16:creationId xmlns:a16="http://schemas.microsoft.com/office/drawing/2014/main" id="{D11A0C47-909C-DD4E-910C-5E928FEC9B7E}"/>
            </a:ext>
          </a:extLst>
        </xdr:cNvPr>
        <xdr:cNvSpPr/>
      </xdr:nvSpPr>
      <xdr:spPr>
        <a:xfrm>
          <a:off x="845344" y="424655"/>
          <a:ext cx="9302750" cy="1809750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70</xdr:row>
      <xdr:rowOff>231774</xdr:rowOff>
    </xdr:from>
    <xdr:to>
      <xdr:col>7</xdr:col>
      <xdr:colOff>31750</xdr:colOff>
      <xdr:row>75</xdr:row>
      <xdr:rowOff>31749</xdr:rowOff>
    </xdr:to>
    <xdr:sp macro="" textlink="">
      <xdr:nvSpPr>
        <xdr:cNvPr id="76" name="Rounded Rectangle 75">
          <a:extLst>
            <a:ext uri="{FF2B5EF4-FFF2-40B4-BE49-F238E27FC236}">
              <a16:creationId xmlns:a16="http://schemas.microsoft.com/office/drawing/2014/main" id="{ECCF9058-0B15-3C4B-9182-92CC49370C1E}"/>
            </a:ext>
          </a:extLst>
        </xdr:cNvPr>
        <xdr:cNvSpPr/>
      </xdr:nvSpPr>
      <xdr:spPr>
        <a:xfrm>
          <a:off x="0" y="14281149"/>
          <a:ext cx="6921500" cy="1228725"/>
        </a:xfrm>
        <a:prstGeom prst="roundRect">
          <a:avLst/>
        </a:prstGeom>
        <a:noFill/>
        <a:ln w="3810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39108-0438-3343-899D-039031B7279C}">
  <sheetPr codeName="Sheet2">
    <tabColor theme="3"/>
    <pageSetUpPr fitToPage="1"/>
  </sheetPr>
  <dimension ref="B1:R91"/>
  <sheetViews>
    <sheetView showGridLines="0" tabSelected="1" zoomScale="80" zoomScaleNormal="80" workbookViewId="0">
      <selection activeCell="D5" sqref="D5:J5"/>
    </sheetView>
  </sheetViews>
  <sheetFormatPr defaultColWidth="10.85546875" defaultRowHeight="12.75" x14ac:dyDescent="0.2"/>
  <cols>
    <col min="1" max="1" width="2.7109375" style="34" customWidth="1"/>
    <col min="2" max="2" width="1.7109375" style="34" customWidth="1"/>
    <col min="3" max="3" width="43" style="34" bestFit="1" customWidth="1"/>
    <col min="4" max="4" width="15.140625" style="34" customWidth="1"/>
    <col min="5" max="5" width="10.85546875" style="34" customWidth="1"/>
    <col min="6" max="9" width="15.7109375" style="34" customWidth="1"/>
    <col min="10" max="10" width="19" style="34" bestFit="1" customWidth="1"/>
    <col min="11" max="11" width="2.42578125" style="34" customWidth="1"/>
    <col min="12" max="14" width="15.7109375" style="34" customWidth="1"/>
    <col min="15" max="15" width="1.7109375" style="34" customWidth="1"/>
    <col min="16" max="16" width="2.7109375" style="34" customWidth="1"/>
    <col min="17" max="16384" width="10.85546875" style="34"/>
  </cols>
  <sheetData>
    <row r="1" spans="2:15" ht="12.75" customHeight="1" x14ac:dyDescent="0.2"/>
    <row r="2" spans="2:15" ht="33.75" customHeight="1" thickBot="1" x14ac:dyDescent="0.25">
      <c r="B2" s="127" t="s">
        <v>64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</row>
    <row r="3" spans="2:15" s="35" customFormat="1" ht="3.75" customHeight="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</row>
    <row r="4" spans="2:15" s="35" customFormat="1" ht="8.1" customHeight="1" x14ac:dyDescent="0.2">
      <c r="B4" s="3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8"/>
    </row>
    <row r="5" spans="2:15" s="36" customFormat="1" ht="18.75" x14ac:dyDescent="0.3">
      <c r="B5" s="39"/>
      <c r="C5" s="40" t="s">
        <v>1</v>
      </c>
      <c r="D5" s="120"/>
      <c r="E5" s="120"/>
      <c r="F5" s="120"/>
      <c r="G5" s="120"/>
      <c r="H5" s="120"/>
      <c r="I5" s="120"/>
      <c r="J5" s="120"/>
      <c r="K5" s="16"/>
      <c r="L5" s="16"/>
      <c r="M5" s="16"/>
      <c r="N5" s="16"/>
      <c r="O5" s="38"/>
    </row>
    <row r="6" spans="2:15" s="36" customFormat="1" ht="18.75" x14ac:dyDescent="0.3">
      <c r="B6" s="39"/>
      <c r="C6" s="40" t="s">
        <v>57</v>
      </c>
      <c r="D6" s="120"/>
      <c r="E6" s="120"/>
      <c r="F6" s="120"/>
      <c r="G6" s="120"/>
      <c r="H6" s="120"/>
      <c r="I6" s="120"/>
      <c r="J6" s="120"/>
      <c r="K6" s="16"/>
      <c r="L6" s="16"/>
      <c r="M6" s="16"/>
      <c r="N6" s="16"/>
      <c r="O6" s="38"/>
    </row>
    <row r="7" spans="2:15" s="36" customFormat="1" ht="18.75" x14ac:dyDescent="0.3">
      <c r="B7" s="39"/>
      <c r="C7" s="40" t="s">
        <v>65</v>
      </c>
      <c r="D7" s="120"/>
      <c r="E7" s="120"/>
      <c r="F7" s="120"/>
      <c r="G7" s="120"/>
      <c r="H7" s="120"/>
      <c r="I7" s="120"/>
      <c r="J7" s="120"/>
      <c r="K7" s="16"/>
      <c r="L7" s="16"/>
      <c r="M7" s="16"/>
      <c r="N7" s="16"/>
      <c r="O7" s="38"/>
    </row>
    <row r="8" spans="2:15" s="36" customFormat="1" ht="18.75" x14ac:dyDescent="0.3">
      <c r="B8" s="39"/>
      <c r="C8" s="41" t="s">
        <v>2</v>
      </c>
      <c r="D8" s="126"/>
      <c r="E8" s="126"/>
      <c r="F8" s="126"/>
      <c r="G8" s="126"/>
      <c r="H8" s="126"/>
      <c r="I8" s="126"/>
      <c r="J8" s="126"/>
      <c r="K8" s="16"/>
      <c r="L8" s="16"/>
      <c r="M8" s="16"/>
      <c r="N8" s="42"/>
      <c r="O8" s="38"/>
    </row>
    <row r="9" spans="2:15" s="36" customFormat="1" ht="18.75" customHeight="1" x14ac:dyDescent="0.3">
      <c r="B9" s="39"/>
      <c r="C9" s="40" t="s">
        <v>31</v>
      </c>
      <c r="D9" s="120"/>
      <c r="E9" s="120"/>
      <c r="F9" s="120"/>
      <c r="G9" s="120"/>
      <c r="H9" s="120"/>
      <c r="I9" s="120"/>
      <c r="J9" s="120"/>
      <c r="K9" s="16"/>
      <c r="L9" s="16"/>
      <c r="M9" s="16"/>
      <c r="N9" s="16"/>
      <c r="O9" s="38"/>
    </row>
    <row r="10" spans="2:15" s="36" customFormat="1" ht="18.75" customHeight="1" x14ac:dyDescent="0.3">
      <c r="B10" s="39"/>
      <c r="C10" s="68" t="s">
        <v>68</v>
      </c>
      <c r="D10" s="121"/>
      <c r="E10" s="120"/>
      <c r="F10" s="120"/>
      <c r="G10" s="120"/>
      <c r="H10" s="120"/>
      <c r="I10" s="120"/>
      <c r="J10" s="120"/>
      <c r="K10" s="16"/>
      <c r="L10" s="16"/>
      <c r="M10" s="16"/>
      <c r="N10" s="16"/>
      <c r="O10" s="38"/>
    </row>
    <row r="11" spans="2:15" s="36" customFormat="1" ht="18.75" customHeight="1" x14ac:dyDescent="0.3">
      <c r="B11" s="39"/>
      <c r="C11" s="68" t="s">
        <v>69</v>
      </c>
      <c r="D11" s="121"/>
      <c r="E11" s="120"/>
      <c r="F11" s="120"/>
      <c r="G11" s="120"/>
      <c r="H11" s="120"/>
      <c r="I11" s="120"/>
      <c r="J11" s="120"/>
      <c r="K11" s="16"/>
      <c r="L11" s="16"/>
      <c r="M11" s="16"/>
      <c r="N11" s="16"/>
      <c r="O11" s="38"/>
    </row>
    <row r="12" spans="2:15" ht="6.95" customHeight="1" thickBot="1" x14ac:dyDescent="0.35">
      <c r="B12" s="43"/>
      <c r="C12" s="44"/>
      <c r="D12" s="30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8"/>
    </row>
    <row r="13" spans="2:15" ht="18.75" customHeight="1" x14ac:dyDescent="0.3">
      <c r="B13" s="43"/>
      <c r="C13" s="44"/>
      <c r="D13" s="136" t="s">
        <v>60</v>
      </c>
      <c r="E13" s="137"/>
      <c r="F13" s="137"/>
      <c r="G13" s="137"/>
      <c r="H13" s="137"/>
      <c r="I13" s="137"/>
      <c r="J13" s="138"/>
      <c r="K13" s="16"/>
      <c r="L13" s="16"/>
      <c r="M13" s="16"/>
      <c r="N13" s="16"/>
      <c r="O13" s="38"/>
    </row>
    <row r="14" spans="2:15" ht="18.75" x14ac:dyDescent="0.3">
      <c r="B14" s="43"/>
      <c r="C14" s="44"/>
      <c r="D14" s="139">
        <f>N90</f>
        <v>0</v>
      </c>
      <c r="E14" s="140"/>
      <c r="F14" s="103">
        <f>N37</f>
        <v>0</v>
      </c>
      <c r="G14" s="103">
        <f>N48</f>
        <v>0</v>
      </c>
      <c r="H14" s="103">
        <f>N59</f>
        <v>0</v>
      </c>
      <c r="I14" s="103">
        <f>N74</f>
        <v>0</v>
      </c>
      <c r="J14" s="104">
        <f>N87</f>
        <v>0</v>
      </c>
      <c r="K14" s="16"/>
      <c r="L14" s="16"/>
      <c r="M14" s="16"/>
      <c r="N14" s="16"/>
      <c r="O14" s="38"/>
    </row>
    <row r="15" spans="2:15" ht="18.75" customHeight="1" thickBot="1" x14ac:dyDescent="0.35">
      <c r="B15" s="43"/>
      <c r="C15" s="44"/>
      <c r="D15" s="141" t="s">
        <v>78</v>
      </c>
      <c r="E15" s="142"/>
      <c r="F15" s="100" t="s">
        <v>73</v>
      </c>
      <c r="G15" s="100" t="s">
        <v>76</v>
      </c>
      <c r="H15" s="100" t="s">
        <v>77</v>
      </c>
      <c r="I15" s="100" t="s">
        <v>74</v>
      </c>
      <c r="J15" s="101" t="s">
        <v>75</v>
      </c>
      <c r="K15" s="16"/>
      <c r="L15" s="16"/>
      <c r="M15" s="16"/>
      <c r="N15" s="16"/>
      <c r="O15" s="38"/>
    </row>
    <row r="16" spans="2:15" ht="12.75" customHeight="1" thickBot="1" x14ac:dyDescent="0.25">
      <c r="B16" s="143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5"/>
    </row>
    <row r="17" spans="2:18" ht="18.75" customHeight="1" x14ac:dyDescent="0.3">
      <c r="B17" s="43"/>
      <c r="C17" s="16"/>
      <c r="D17" s="16"/>
      <c r="E17" s="16"/>
      <c r="F17" s="16"/>
      <c r="G17" s="16"/>
      <c r="H17" s="16"/>
      <c r="I17" s="16"/>
      <c r="J17" s="45"/>
      <c r="K17" s="45"/>
      <c r="L17" s="122" t="s">
        <v>13</v>
      </c>
      <c r="M17" s="124" t="s">
        <v>14</v>
      </c>
      <c r="N17" s="147" t="s">
        <v>7</v>
      </c>
      <c r="O17" s="38"/>
      <c r="P17" s="35"/>
      <c r="Q17" s="35"/>
      <c r="R17" s="35"/>
    </row>
    <row r="18" spans="2:18" ht="19.5" thickBot="1" x14ac:dyDescent="0.35">
      <c r="B18" s="43"/>
      <c r="C18" s="16"/>
      <c r="D18" s="16"/>
      <c r="E18" s="16"/>
      <c r="F18" s="16"/>
      <c r="G18" s="16"/>
      <c r="H18" s="16"/>
      <c r="I18" s="16"/>
      <c r="J18" s="45"/>
      <c r="K18" s="45"/>
      <c r="L18" s="123"/>
      <c r="M18" s="125"/>
      <c r="N18" s="148"/>
      <c r="O18" s="38"/>
      <c r="P18" s="35"/>
      <c r="Q18" s="35"/>
      <c r="R18" s="35"/>
    </row>
    <row r="19" spans="2:18" ht="12.75" customHeight="1" x14ac:dyDescent="0.3">
      <c r="B19" s="43"/>
      <c r="C19" s="16"/>
      <c r="D19" s="16"/>
      <c r="E19" s="16"/>
      <c r="F19" s="16"/>
      <c r="G19" s="16"/>
      <c r="H19" s="16"/>
      <c r="I19" s="16"/>
      <c r="J19" s="45"/>
      <c r="K19" s="45"/>
      <c r="L19" s="57"/>
      <c r="M19" s="57"/>
      <c r="N19" s="57"/>
      <c r="O19" s="102"/>
      <c r="P19" s="35"/>
      <c r="Q19" s="35"/>
      <c r="R19" s="35"/>
    </row>
    <row r="20" spans="2:18" ht="14.1" customHeight="1" x14ac:dyDescent="0.2">
      <c r="B20" s="43"/>
      <c r="C20" s="114" t="s">
        <v>41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38"/>
    </row>
    <row r="21" spans="2:18" ht="14.1" customHeight="1" x14ac:dyDescent="0.2">
      <c r="B21" s="43"/>
      <c r="C21" s="117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9"/>
      <c r="O21" s="38"/>
    </row>
    <row r="22" spans="2:18" ht="9.9499999999999993" customHeight="1" x14ac:dyDescent="0.3">
      <c r="B22" s="4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8"/>
    </row>
    <row r="23" spans="2:18" s="58" customFormat="1" ht="37.5" x14ac:dyDescent="0.2">
      <c r="B23" s="59"/>
      <c r="C23" s="93" t="s">
        <v>10</v>
      </c>
      <c r="D23" s="60" t="s">
        <v>3</v>
      </c>
      <c r="E23" s="60" t="s">
        <v>62</v>
      </c>
      <c r="F23" s="60" t="s">
        <v>8</v>
      </c>
      <c r="G23" s="60" t="s">
        <v>4</v>
      </c>
      <c r="H23" s="60" t="s">
        <v>58</v>
      </c>
      <c r="I23" s="60" t="s">
        <v>11</v>
      </c>
      <c r="J23" s="60" t="s">
        <v>12</v>
      </c>
      <c r="K23" s="61"/>
      <c r="L23" s="60" t="s">
        <v>18</v>
      </c>
      <c r="M23" s="60" t="s">
        <v>19</v>
      </c>
      <c r="N23" s="60" t="s">
        <v>0</v>
      </c>
      <c r="O23" s="62"/>
    </row>
    <row r="24" spans="2:18" ht="18.75" x14ac:dyDescent="0.3">
      <c r="B24" s="43"/>
      <c r="C24" s="63" t="s">
        <v>39</v>
      </c>
      <c r="D24" s="47"/>
      <c r="E24" s="48"/>
      <c r="F24" s="49"/>
      <c r="G24" s="50">
        <f>D24/12*E24*F24</f>
        <v>0</v>
      </c>
      <c r="H24" s="203">
        <v>0</v>
      </c>
      <c r="I24" s="203">
        <v>0.24030000000000001</v>
      </c>
      <c r="J24" s="51">
        <f>G24*(1+H24)*(1+I24)</f>
        <v>0</v>
      </c>
      <c r="K24" s="16"/>
      <c r="L24" s="64">
        <v>0</v>
      </c>
      <c r="M24" s="64">
        <v>0</v>
      </c>
      <c r="N24" s="28">
        <f t="shared" ref="N24:N32" si="0">SUM(L24:M24)</f>
        <v>0</v>
      </c>
      <c r="O24" s="38"/>
    </row>
    <row r="25" spans="2:18" ht="18.75" x14ac:dyDescent="0.3">
      <c r="B25" s="43"/>
      <c r="C25" s="63" t="s">
        <v>42</v>
      </c>
      <c r="D25" s="47"/>
      <c r="E25" s="48"/>
      <c r="F25" s="49"/>
      <c r="G25" s="50">
        <f>D25/12*E25*F25</f>
        <v>0</v>
      </c>
      <c r="H25" s="203">
        <v>0.17</v>
      </c>
      <c r="I25" s="203">
        <v>0.24030000000000001</v>
      </c>
      <c r="J25" s="51">
        <f>G25*(1+H25)*(1+I25)</f>
        <v>0</v>
      </c>
      <c r="K25" s="16"/>
      <c r="L25" s="64">
        <v>0</v>
      </c>
      <c r="M25" s="64">
        <v>0</v>
      </c>
      <c r="N25" s="28">
        <f t="shared" si="0"/>
        <v>0</v>
      </c>
      <c r="O25" s="38"/>
    </row>
    <row r="26" spans="2:18" ht="18.75" x14ac:dyDescent="0.3">
      <c r="B26" s="43"/>
      <c r="C26" s="63" t="s">
        <v>9</v>
      </c>
      <c r="D26" s="47"/>
      <c r="E26" s="48"/>
      <c r="F26" s="49"/>
      <c r="G26" s="50">
        <f>D26/12*E26*F26</f>
        <v>0</v>
      </c>
      <c r="H26" s="203">
        <v>0</v>
      </c>
      <c r="I26" s="203">
        <v>0.24030000000000001</v>
      </c>
      <c r="J26" s="51">
        <f t="shared" ref="J26:J32" si="1">G26*(1+H26)*(1+I26)</f>
        <v>0</v>
      </c>
      <c r="K26" s="16"/>
      <c r="L26" s="64">
        <v>0</v>
      </c>
      <c r="M26" s="64">
        <v>0</v>
      </c>
      <c r="N26" s="28">
        <f t="shared" si="0"/>
        <v>0</v>
      </c>
      <c r="O26" s="38"/>
    </row>
    <row r="27" spans="2:18" ht="18.75" x14ac:dyDescent="0.3">
      <c r="B27" s="43"/>
      <c r="C27" s="63" t="s">
        <v>23</v>
      </c>
      <c r="D27" s="47"/>
      <c r="E27" s="48"/>
      <c r="F27" s="49"/>
      <c r="G27" s="50">
        <f>D27/12*E27*F27</f>
        <v>0</v>
      </c>
      <c r="H27" s="203">
        <v>0</v>
      </c>
      <c r="I27" s="203">
        <v>0</v>
      </c>
      <c r="J27" s="51">
        <f t="shared" si="1"/>
        <v>0</v>
      </c>
      <c r="K27" s="16"/>
      <c r="L27" s="64">
        <v>0</v>
      </c>
      <c r="M27" s="64">
        <v>0</v>
      </c>
      <c r="N27" s="28">
        <f t="shared" si="0"/>
        <v>0</v>
      </c>
      <c r="O27" s="38"/>
    </row>
    <row r="28" spans="2:18" ht="18.75" x14ac:dyDescent="0.3">
      <c r="B28" s="43"/>
      <c r="C28" s="63" t="s">
        <v>43</v>
      </c>
      <c r="D28" s="47"/>
      <c r="E28" s="48"/>
      <c r="F28" s="49"/>
      <c r="G28" s="50">
        <f t="shared" ref="G28:G32" si="2">D28/12*E28*F28</f>
        <v>0</v>
      </c>
      <c r="H28" s="203">
        <v>0</v>
      </c>
      <c r="I28" s="203">
        <v>0.24030000000000001</v>
      </c>
      <c r="J28" s="51">
        <f t="shared" si="1"/>
        <v>0</v>
      </c>
      <c r="K28" s="16"/>
      <c r="L28" s="64">
        <v>0</v>
      </c>
      <c r="M28" s="64">
        <v>0</v>
      </c>
      <c r="N28" s="28">
        <f t="shared" si="0"/>
        <v>0</v>
      </c>
      <c r="O28" s="38"/>
    </row>
    <row r="29" spans="2:18" ht="18.75" x14ac:dyDescent="0.3">
      <c r="B29" s="43"/>
      <c r="C29" s="63"/>
      <c r="D29" s="47"/>
      <c r="E29" s="48"/>
      <c r="F29" s="49"/>
      <c r="G29" s="50">
        <f t="shared" ref="G29:G31" si="3">D29/12*E29*F29</f>
        <v>0</v>
      </c>
      <c r="H29" s="203">
        <v>0</v>
      </c>
      <c r="I29" s="203">
        <v>0.24030000000000001</v>
      </c>
      <c r="J29" s="51">
        <f t="shared" ref="J29:J31" si="4">G29*(1+H29)*(1+I29)</f>
        <v>0</v>
      </c>
      <c r="K29" s="16"/>
      <c r="L29" s="64">
        <v>0</v>
      </c>
      <c r="M29" s="64">
        <v>0</v>
      </c>
      <c r="N29" s="28">
        <f t="shared" ref="N29:N31" si="5">SUM(L29:M29)</f>
        <v>0</v>
      </c>
      <c r="O29" s="38"/>
    </row>
    <row r="30" spans="2:18" ht="18.75" x14ac:dyDescent="0.3">
      <c r="B30" s="43"/>
      <c r="C30" s="63"/>
      <c r="D30" s="47"/>
      <c r="E30" s="48"/>
      <c r="F30" s="49"/>
      <c r="G30" s="50">
        <f t="shared" si="3"/>
        <v>0</v>
      </c>
      <c r="H30" s="203">
        <v>0</v>
      </c>
      <c r="I30" s="203">
        <v>0.24030000000000001</v>
      </c>
      <c r="J30" s="51">
        <f t="shared" si="4"/>
        <v>0</v>
      </c>
      <c r="K30" s="16"/>
      <c r="L30" s="64">
        <v>0</v>
      </c>
      <c r="M30" s="64">
        <v>0</v>
      </c>
      <c r="N30" s="28">
        <f t="shared" si="5"/>
        <v>0</v>
      </c>
      <c r="O30" s="38"/>
    </row>
    <row r="31" spans="2:18" ht="18.75" x14ac:dyDescent="0.3">
      <c r="B31" s="43"/>
      <c r="C31" s="63"/>
      <c r="D31" s="47"/>
      <c r="E31" s="48"/>
      <c r="F31" s="49"/>
      <c r="G31" s="50">
        <f t="shared" si="3"/>
        <v>0</v>
      </c>
      <c r="H31" s="203">
        <v>0</v>
      </c>
      <c r="I31" s="203">
        <v>0.24030000000000001</v>
      </c>
      <c r="J31" s="51">
        <f t="shared" si="4"/>
        <v>0</v>
      </c>
      <c r="K31" s="16"/>
      <c r="L31" s="64">
        <v>0</v>
      </c>
      <c r="M31" s="64">
        <v>0</v>
      </c>
      <c r="N31" s="28">
        <f t="shared" si="5"/>
        <v>0</v>
      </c>
      <c r="O31" s="38"/>
    </row>
    <row r="32" spans="2:18" ht="18.75" x14ac:dyDescent="0.3">
      <c r="B32" s="43"/>
      <c r="C32" s="63"/>
      <c r="D32" s="47"/>
      <c r="E32" s="48"/>
      <c r="F32" s="49"/>
      <c r="G32" s="50">
        <f t="shared" si="2"/>
        <v>0</v>
      </c>
      <c r="H32" s="203">
        <v>0</v>
      </c>
      <c r="I32" s="203">
        <v>0.24030000000000001</v>
      </c>
      <c r="J32" s="51">
        <f t="shared" si="1"/>
        <v>0</v>
      </c>
      <c r="K32" s="16"/>
      <c r="L32" s="64">
        <v>0</v>
      </c>
      <c r="M32" s="64">
        <v>0</v>
      </c>
      <c r="N32" s="28">
        <f t="shared" si="0"/>
        <v>0</v>
      </c>
      <c r="O32" s="38"/>
    </row>
    <row r="33" spans="2:15" ht="6.95" customHeight="1" x14ac:dyDescent="0.2">
      <c r="B33" s="43"/>
      <c r="C33" s="52"/>
      <c r="D33" s="52"/>
      <c r="E33" s="52"/>
      <c r="F33" s="52"/>
      <c r="G33" s="52"/>
      <c r="H33" s="53"/>
      <c r="I33" s="53"/>
      <c r="J33" s="52"/>
      <c r="K33" s="52"/>
      <c r="L33" s="52"/>
      <c r="M33" s="52"/>
      <c r="N33" s="52"/>
      <c r="O33" s="38"/>
    </row>
    <row r="34" spans="2:15" ht="9" customHeight="1" x14ac:dyDescent="0.2">
      <c r="B34" s="4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38"/>
    </row>
    <row r="35" spans="2:15" ht="18.75" x14ac:dyDescent="0.3">
      <c r="B35" s="43"/>
      <c r="C35" s="149" t="s">
        <v>28</v>
      </c>
      <c r="D35" s="150"/>
      <c r="E35" s="150"/>
      <c r="F35" s="150"/>
      <c r="G35" s="151"/>
      <c r="H35" s="16"/>
      <c r="I35" s="16"/>
      <c r="J35" s="54">
        <f>J27*64%</f>
        <v>0</v>
      </c>
      <c r="K35" s="16"/>
      <c r="L35" s="64">
        <v>0</v>
      </c>
      <c r="M35" s="64">
        <v>0</v>
      </c>
      <c r="N35" s="28">
        <f>SUM(L35:M35)</f>
        <v>0</v>
      </c>
      <c r="O35" s="38"/>
    </row>
    <row r="36" spans="2:15" s="35" customFormat="1" ht="12.75" customHeight="1" x14ac:dyDescent="0.2">
      <c r="B36" s="37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38"/>
    </row>
    <row r="37" spans="2:15" ht="19.5" thickBot="1" x14ac:dyDescent="0.35">
      <c r="B37" s="43"/>
      <c r="C37" s="105" t="s">
        <v>63</v>
      </c>
      <c r="D37" s="106"/>
      <c r="E37" s="106"/>
      <c r="F37" s="106"/>
      <c r="G37" s="106"/>
      <c r="H37" s="106"/>
      <c r="I37" s="106"/>
      <c r="J37" s="106"/>
      <c r="K37" s="106"/>
      <c r="L37" s="65">
        <f>SUM(L24:L32)+L35</f>
        <v>0</v>
      </c>
      <c r="M37" s="65">
        <f>SUM(M24:M32)+M35</f>
        <v>0</v>
      </c>
      <c r="N37" s="66">
        <f>SUM(N24:N32)+N35</f>
        <v>0</v>
      </c>
      <c r="O37" s="38"/>
    </row>
    <row r="38" spans="2:15" ht="18.95" customHeight="1" x14ac:dyDescent="0.2">
      <c r="B38" s="4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38"/>
    </row>
    <row r="39" spans="2:15" x14ac:dyDescent="0.2">
      <c r="B39" s="43"/>
      <c r="C39" s="114" t="s">
        <v>16</v>
      </c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6"/>
      <c r="O39" s="38"/>
    </row>
    <row r="40" spans="2:15" x14ac:dyDescent="0.2">
      <c r="B40" s="43"/>
      <c r="C40" s="11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9"/>
      <c r="O40" s="38"/>
    </row>
    <row r="41" spans="2:15" ht="9.9499999999999993" customHeight="1" x14ac:dyDescent="0.3">
      <c r="B41" s="43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8"/>
    </row>
    <row r="42" spans="2:15" ht="18.75" x14ac:dyDescent="0.3">
      <c r="B42" s="43"/>
      <c r="C42" s="146" t="s">
        <v>24</v>
      </c>
      <c r="D42" s="146"/>
      <c r="E42" s="146"/>
      <c r="F42" s="146"/>
      <c r="G42" s="146"/>
      <c r="H42" s="146"/>
      <c r="I42" s="146"/>
      <c r="J42" s="53"/>
      <c r="K42" s="16"/>
      <c r="L42" s="46" t="s">
        <v>18</v>
      </c>
      <c r="M42" s="46" t="s">
        <v>19</v>
      </c>
      <c r="N42" s="46" t="s">
        <v>0</v>
      </c>
      <c r="O42" s="38"/>
    </row>
    <row r="43" spans="2:15" ht="18.75" x14ac:dyDescent="0.3">
      <c r="B43" s="43"/>
      <c r="C43" s="107"/>
      <c r="D43" s="107"/>
      <c r="E43" s="107"/>
      <c r="F43" s="107"/>
      <c r="G43" s="107"/>
      <c r="H43" s="107"/>
      <c r="I43" s="107"/>
      <c r="J43" s="53"/>
      <c r="K43" s="16"/>
      <c r="L43" s="64">
        <v>0</v>
      </c>
      <c r="M43" s="64">
        <v>0</v>
      </c>
      <c r="N43" s="28">
        <f>SUM(L43:M43)</f>
        <v>0</v>
      </c>
      <c r="O43" s="38"/>
    </row>
    <row r="44" spans="2:15" ht="18.75" x14ac:dyDescent="0.3">
      <c r="B44" s="43"/>
      <c r="C44" s="107"/>
      <c r="D44" s="107"/>
      <c r="E44" s="107"/>
      <c r="F44" s="107"/>
      <c r="G44" s="107"/>
      <c r="H44" s="107"/>
      <c r="I44" s="107"/>
      <c r="J44" s="53"/>
      <c r="K44" s="16"/>
      <c r="L44" s="64">
        <v>0</v>
      </c>
      <c r="M44" s="64">
        <v>0</v>
      </c>
      <c r="N44" s="28">
        <f>SUM(L44:M44)</f>
        <v>0</v>
      </c>
      <c r="O44" s="38"/>
    </row>
    <row r="45" spans="2:15" ht="18.75" x14ac:dyDescent="0.3">
      <c r="B45" s="43"/>
      <c r="C45" s="107"/>
      <c r="D45" s="107"/>
      <c r="E45" s="107"/>
      <c r="F45" s="107"/>
      <c r="G45" s="107"/>
      <c r="H45" s="107"/>
      <c r="I45" s="107"/>
      <c r="J45" s="53"/>
      <c r="K45" s="16"/>
      <c r="L45" s="64">
        <v>0</v>
      </c>
      <c r="M45" s="64">
        <v>0</v>
      </c>
      <c r="N45" s="28">
        <f>SUM(L45:M45)</f>
        <v>0</v>
      </c>
      <c r="O45" s="38"/>
    </row>
    <row r="46" spans="2:15" ht="18.75" x14ac:dyDescent="0.3">
      <c r="B46" s="43"/>
      <c r="C46" s="107"/>
      <c r="D46" s="107"/>
      <c r="E46" s="107"/>
      <c r="F46" s="107"/>
      <c r="G46" s="107"/>
      <c r="H46" s="107"/>
      <c r="I46" s="107"/>
      <c r="J46" s="53"/>
      <c r="K46" s="16"/>
      <c r="L46" s="64">
        <v>0</v>
      </c>
      <c r="M46" s="64">
        <v>0</v>
      </c>
      <c r="N46" s="28">
        <f>SUM(L46:M46)</f>
        <v>0</v>
      </c>
      <c r="O46" s="38"/>
    </row>
    <row r="47" spans="2:15" ht="12.75" customHeight="1" x14ac:dyDescent="0.3">
      <c r="B47" s="43"/>
      <c r="C47" s="14"/>
      <c r="D47" s="14"/>
      <c r="E47" s="14"/>
      <c r="F47" s="14"/>
      <c r="G47" s="14"/>
      <c r="H47" s="14"/>
      <c r="I47" s="14"/>
      <c r="J47" s="14"/>
      <c r="K47" s="14"/>
      <c r="L47" s="13"/>
      <c r="M47" s="13"/>
      <c r="N47" s="13"/>
      <c r="O47" s="38"/>
    </row>
    <row r="48" spans="2:15" ht="19.5" thickBot="1" x14ac:dyDescent="0.35">
      <c r="B48" s="43"/>
      <c r="C48" s="105" t="s">
        <v>17</v>
      </c>
      <c r="D48" s="106"/>
      <c r="E48" s="106"/>
      <c r="F48" s="106"/>
      <c r="G48" s="106"/>
      <c r="H48" s="106"/>
      <c r="I48" s="106"/>
      <c r="J48" s="106"/>
      <c r="K48" s="106"/>
      <c r="L48" s="65">
        <f>SUM(L43:L46)</f>
        <v>0</v>
      </c>
      <c r="M48" s="65">
        <f>SUM(M43:M46)</f>
        <v>0</v>
      </c>
      <c r="N48" s="66">
        <f>SUM(N43:N46)</f>
        <v>0</v>
      </c>
      <c r="O48" s="38"/>
    </row>
    <row r="49" spans="2:15" ht="18.95" customHeight="1" x14ac:dyDescent="0.3">
      <c r="B49" s="43"/>
      <c r="C49" s="16"/>
      <c r="D49" s="16"/>
      <c r="E49" s="16"/>
      <c r="F49" s="16"/>
      <c r="G49" s="16"/>
      <c r="H49" s="16"/>
      <c r="I49" s="16"/>
      <c r="J49" s="16"/>
      <c r="K49" s="16"/>
      <c r="L49" s="56"/>
      <c r="M49" s="56"/>
      <c r="N49" s="56"/>
      <c r="O49" s="38"/>
    </row>
    <row r="50" spans="2:15" x14ac:dyDescent="0.2">
      <c r="B50" s="43"/>
      <c r="C50" s="114" t="s">
        <v>46</v>
      </c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6"/>
      <c r="O50" s="38"/>
    </row>
    <row r="51" spans="2:15" x14ac:dyDescent="0.2">
      <c r="B51" s="43"/>
      <c r="C51" s="117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9"/>
      <c r="O51" s="38"/>
    </row>
    <row r="52" spans="2:15" ht="9.9499999999999993" customHeight="1" x14ac:dyDescent="0.3">
      <c r="B52" s="43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8"/>
    </row>
    <row r="53" spans="2:15" ht="18.75" x14ac:dyDescent="0.3">
      <c r="B53" s="43"/>
      <c r="C53" s="146" t="s">
        <v>24</v>
      </c>
      <c r="D53" s="146"/>
      <c r="E53" s="146"/>
      <c r="F53" s="146"/>
      <c r="G53" s="146"/>
      <c r="H53" s="146"/>
      <c r="I53" s="146"/>
      <c r="J53" s="53"/>
      <c r="K53" s="16"/>
      <c r="L53" s="46" t="s">
        <v>18</v>
      </c>
      <c r="M53" s="46" t="s">
        <v>19</v>
      </c>
      <c r="N53" s="46" t="s">
        <v>0</v>
      </c>
      <c r="O53" s="38"/>
    </row>
    <row r="54" spans="2:15" ht="18.75" x14ac:dyDescent="0.3">
      <c r="B54" s="43"/>
      <c r="C54" s="107" t="s">
        <v>50</v>
      </c>
      <c r="D54" s="107"/>
      <c r="E54" s="107"/>
      <c r="F54" s="107"/>
      <c r="G54" s="107"/>
      <c r="H54" s="107"/>
      <c r="I54" s="107"/>
      <c r="J54" s="53"/>
      <c r="K54" s="16"/>
      <c r="L54" s="64">
        <v>0</v>
      </c>
      <c r="M54" s="64">
        <v>0</v>
      </c>
      <c r="N54" s="28">
        <f>SUM(L54:M54)</f>
        <v>0</v>
      </c>
      <c r="O54" s="38"/>
    </row>
    <row r="55" spans="2:15" ht="18.75" x14ac:dyDescent="0.3">
      <c r="B55" s="43"/>
      <c r="C55" s="107" t="s">
        <v>51</v>
      </c>
      <c r="D55" s="107"/>
      <c r="E55" s="107"/>
      <c r="F55" s="107"/>
      <c r="G55" s="107"/>
      <c r="H55" s="107"/>
      <c r="I55" s="107"/>
      <c r="J55" s="53"/>
      <c r="K55" s="16"/>
      <c r="L55" s="64">
        <v>0</v>
      </c>
      <c r="M55" s="64">
        <v>0</v>
      </c>
      <c r="N55" s="28">
        <f>SUM(L55:M55)</f>
        <v>0</v>
      </c>
      <c r="O55" s="38"/>
    </row>
    <row r="56" spans="2:15" ht="18.75" x14ac:dyDescent="0.3">
      <c r="B56" s="43"/>
      <c r="C56" s="107" t="s">
        <v>52</v>
      </c>
      <c r="D56" s="107"/>
      <c r="E56" s="107"/>
      <c r="F56" s="107"/>
      <c r="G56" s="107"/>
      <c r="H56" s="107"/>
      <c r="I56" s="107"/>
      <c r="J56" s="53"/>
      <c r="K56" s="16"/>
      <c r="L56" s="64">
        <v>0</v>
      </c>
      <c r="M56" s="64">
        <v>0</v>
      </c>
      <c r="N56" s="28">
        <f>SUM(L56:M56)</f>
        <v>0</v>
      </c>
      <c r="O56" s="38"/>
    </row>
    <row r="57" spans="2:15" ht="18.75" x14ac:dyDescent="0.3">
      <c r="B57" s="43"/>
      <c r="C57" s="107"/>
      <c r="D57" s="107"/>
      <c r="E57" s="107"/>
      <c r="F57" s="107"/>
      <c r="G57" s="107"/>
      <c r="H57" s="107"/>
      <c r="I57" s="107"/>
      <c r="J57" s="53"/>
      <c r="K57" s="16"/>
      <c r="L57" s="64">
        <v>0</v>
      </c>
      <c r="M57" s="64">
        <v>0</v>
      </c>
      <c r="N57" s="28">
        <f>SUM(L57:M57)</f>
        <v>0</v>
      </c>
      <c r="O57" s="38"/>
    </row>
    <row r="58" spans="2:15" ht="12.75" customHeight="1" x14ac:dyDescent="0.3">
      <c r="B58" s="43"/>
      <c r="C58" s="14"/>
      <c r="D58" s="14"/>
      <c r="E58" s="14"/>
      <c r="F58" s="14"/>
      <c r="G58" s="14"/>
      <c r="H58" s="14"/>
      <c r="I58" s="14"/>
      <c r="J58" s="14"/>
      <c r="K58" s="14"/>
      <c r="L58" s="13"/>
      <c r="M58" s="13"/>
      <c r="N58" s="13"/>
      <c r="O58" s="38"/>
    </row>
    <row r="59" spans="2:15" ht="19.5" thickBot="1" x14ac:dyDescent="0.35">
      <c r="B59" s="43"/>
      <c r="C59" s="105" t="s">
        <v>54</v>
      </c>
      <c r="D59" s="106"/>
      <c r="E59" s="106"/>
      <c r="F59" s="106"/>
      <c r="G59" s="106"/>
      <c r="H59" s="106"/>
      <c r="I59" s="106"/>
      <c r="J59" s="106"/>
      <c r="K59" s="106"/>
      <c r="L59" s="65">
        <f>SUM(L54:L57)</f>
        <v>0</v>
      </c>
      <c r="M59" s="65">
        <f>SUM(M54:M57)</f>
        <v>0</v>
      </c>
      <c r="N59" s="66">
        <f>SUM(N54:N57)</f>
        <v>0</v>
      </c>
      <c r="O59" s="38"/>
    </row>
    <row r="60" spans="2:15" ht="18.95" customHeight="1" x14ac:dyDescent="0.3">
      <c r="B60" s="43"/>
      <c r="C60" s="16"/>
      <c r="D60" s="16"/>
      <c r="E60" s="16"/>
      <c r="F60" s="16"/>
      <c r="G60" s="16"/>
      <c r="H60" s="16"/>
      <c r="I60" s="16"/>
      <c r="J60" s="16"/>
      <c r="K60" s="16"/>
      <c r="L60" s="56"/>
      <c r="M60" s="56"/>
      <c r="N60" s="56"/>
      <c r="O60" s="38"/>
    </row>
    <row r="61" spans="2:15" x14ac:dyDescent="0.2">
      <c r="B61" s="43"/>
      <c r="C61" s="114" t="s">
        <v>49</v>
      </c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6"/>
      <c r="O61" s="38"/>
    </row>
    <row r="62" spans="2:15" x14ac:dyDescent="0.2">
      <c r="B62" s="43"/>
      <c r="C62" s="117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9"/>
      <c r="O62" s="38"/>
    </row>
    <row r="63" spans="2:15" ht="9.9499999999999993" customHeight="1" x14ac:dyDescent="0.3">
      <c r="B63" s="43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38"/>
    </row>
    <row r="64" spans="2:15" ht="18.75" x14ac:dyDescent="0.3">
      <c r="B64" s="43"/>
      <c r="C64" s="33" t="s">
        <v>5</v>
      </c>
      <c r="D64" s="154" t="s">
        <v>20</v>
      </c>
      <c r="E64" s="154"/>
      <c r="F64" s="154"/>
      <c r="G64" s="154"/>
      <c r="H64" s="154"/>
      <c r="I64" s="154"/>
      <c r="J64" s="53"/>
      <c r="K64" s="16"/>
      <c r="L64" s="46" t="s">
        <v>18</v>
      </c>
      <c r="M64" s="46" t="s">
        <v>19</v>
      </c>
      <c r="N64" s="46" t="s">
        <v>0</v>
      </c>
      <c r="O64" s="38"/>
    </row>
    <row r="65" spans="2:15" ht="18.75" x14ac:dyDescent="0.3">
      <c r="B65" s="43"/>
      <c r="C65" s="63"/>
      <c r="D65" s="153"/>
      <c r="E65" s="153"/>
      <c r="F65" s="153"/>
      <c r="G65" s="153"/>
      <c r="H65" s="153"/>
      <c r="I65" s="153"/>
      <c r="J65" s="53"/>
      <c r="K65" s="16"/>
      <c r="L65" s="64">
        <v>0</v>
      </c>
      <c r="M65" s="64">
        <v>0</v>
      </c>
      <c r="N65" s="28">
        <f>SUM(L65:M65)</f>
        <v>0</v>
      </c>
      <c r="O65" s="38"/>
    </row>
    <row r="66" spans="2:15" ht="18.75" x14ac:dyDescent="0.3">
      <c r="B66" s="43"/>
      <c r="C66" s="63"/>
      <c r="D66" s="153"/>
      <c r="E66" s="153"/>
      <c r="F66" s="153"/>
      <c r="G66" s="153"/>
      <c r="H66" s="153"/>
      <c r="I66" s="153"/>
      <c r="J66" s="53"/>
      <c r="K66" s="16"/>
      <c r="L66" s="64">
        <v>0</v>
      </c>
      <c r="M66" s="64">
        <v>0</v>
      </c>
      <c r="N66" s="28">
        <f>SUM(L66:M66)</f>
        <v>0</v>
      </c>
      <c r="O66" s="38"/>
    </row>
    <row r="67" spans="2:15" ht="18.75" x14ac:dyDescent="0.3">
      <c r="B67" s="43"/>
      <c r="C67" s="63"/>
      <c r="D67" s="153"/>
      <c r="E67" s="153"/>
      <c r="F67" s="153"/>
      <c r="G67" s="153"/>
      <c r="H67" s="153"/>
      <c r="I67" s="153"/>
      <c r="J67" s="53"/>
      <c r="K67" s="16"/>
      <c r="L67" s="64">
        <v>0</v>
      </c>
      <c r="M67" s="64">
        <v>0</v>
      </c>
      <c r="N67" s="28">
        <f>SUM(L67:M67)</f>
        <v>0</v>
      </c>
      <c r="O67" s="38"/>
    </row>
    <row r="68" spans="2:15" s="35" customFormat="1" ht="6.95" customHeight="1" x14ac:dyDescent="0.2">
      <c r="B68" s="37"/>
      <c r="C68" s="14"/>
      <c r="D68" s="14"/>
      <c r="E68" s="14"/>
      <c r="F68" s="14"/>
      <c r="G68" s="14"/>
      <c r="H68" s="14"/>
      <c r="I68" s="14"/>
      <c r="J68" s="53"/>
      <c r="K68" s="14"/>
      <c r="L68" s="14"/>
      <c r="M68" s="14"/>
      <c r="N68" s="14"/>
      <c r="O68" s="38"/>
    </row>
    <row r="69" spans="2:15" ht="18.75" x14ac:dyDescent="0.3">
      <c r="B69" s="43"/>
      <c r="C69" s="33" t="s">
        <v>6</v>
      </c>
      <c r="D69" s="154" t="s">
        <v>20</v>
      </c>
      <c r="E69" s="154"/>
      <c r="F69" s="154"/>
      <c r="G69" s="154"/>
      <c r="H69" s="154"/>
      <c r="I69" s="154"/>
      <c r="J69" s="53"/>
      <c r="K69" s="16"/>
      <c r="L69" s="46" t="s">
        <v>18</v>
      </c>
      <c r="M69" s="46" t="s">
        <v>19</v>
      </c>
      <c r="N69" s="46" t="s">
        <v>0</v>
      </c>
      <c r="O69" s="38"/>
    </row>
    <row r="70" spans="2:15" ht="18.75" x14ac:dyDescent="0.3">
      <c r="B70" s="43"/>
      <c r="C70" s="63"/>
      <c r="D70" s="153"/>
      <c r="E70" s="153"/>
      <c r="F70" s="153"/>
      <c r="G70" s="153"/>
      <c r="H70" s="153"/>
      <c r="I70" s="153"/>
      <c r="J70" s="53"/>
      <c r="K70" s="16"/>
      <c r="L70" s="64">
        <v>0</v>
      </c>
      <c r="M70" s="64">
        <v>0</v>
      </c>
      <c r="N70" s="28">
        <f>SUM(L70:M70)</f>
        <v>0</v>
      </c>
      <c r="O70" s="38"/>
    </row>
    <row r="71" spans="2:15" ht="18.75" x14ac:dyDescent="0.3">
      <c r="B71" s="43"/>
      <c r="C71" s="63"/>
      <c r="D71" s="153"/>
      <c r="E71" s="153"/>
      <c r="F71" s="153"/>
      <c r="G71" s="153"/>
      <c r="H71" s="153"/>
      <c r="I71" s="153"/>
      <c r="J71" s="53"/>
      <c r="K71" s="16"/>
      <c r="L71" s="64">
        <v>0</v>
      </c>
      <c r="M71" s="64">
        <v>0</v>
      </c>
      <c r="N71" s="28">
        <f>SUM(L71:M71)</f>
        <v>0</v>
      </c>
      <c r="O71" s="38"/>
    </row>
    <row r="72" spans="2:15" ht="18.75" x14ac:dyDescent="0.3">
      <c r="B72" s="43"/>
      <c r="C72" s="63"/>
      <c r="D72" s="153"/>
      <c r="E72" s="153"/>
      <c r="F72" s="153"/>
      <c r="G72" s="153"/>
      <c r="H72" s="153"/>
      <c r="I72" s="153"/>
      <c r="J72" s="53"/>
      <c r="K72" s="16"/>
      <c r="L72" s="64">
        <v>0</v>
      </c>
      <c r="M72" s="64">
        <v>0</v>
      </c>
      <c r="N72" s="28">
        <f>SUM(L72:M72)</f>
        <v>0</v>
      </c>
      <c r="O72" s="38"/>
    </row>
    <row r="73" spans="2:15" ht="12.75" customHeight="1" x14ac:dyDescent="0.3">
      <c r="B73" s="43"/>
      <c r="C73" s="14"/>
      <c r="D73" s="14"/>
      <c r="E73" s="14"/>
      <c r="F73" s="14"/>
      <c r="G73" s="14"/>
      <c r="H73" s="14"/>
      <c r="I73" s="14"/>
      <c r="J73" s="14"/>
      <c r="K73" s="14"/>
      <c r="L73" s="13"/>
      <c r="M73" s="13"/>
      <c r="N73" s="13"/>
      <c r="O73" s="38"/>
    </row>
    <row r="74" spans="2:15" ht="19.5" thickBot="1" x14ac:dyDescent="0.35">
      <c r="B74" s="43"/>
      <c r="C74" s="105" t="s">
        <v>21</v>
      </c>
      <c r="D74" s="106"/>
      <c r="E74" s="106"/>
      <c r="F74" s="106"/>
      <c r="G74" s="106"/>
      <c r="H74" s="106"/>
      <c r="I74" s="106"/>
      <c r="J74" s="106"/>
      <c r="K74" s="106"/>
      <c r="L74" s="65">
        <f>SUM(L65:L67)+SUM(L70:L72)</f>
        <v>0</v>
      </c>
      <c r="M74" s="65">
        <f>SUM(M65:M67)+SUM(M70:M72)</f>
        <v>0</v>
      </c>
      <c r="N74" s="66">
        <f>SUM(N65:N67)+SUM(N70:N72)</f>
        <v>0</v>
      </c>
      <c r="O74" s="38"/>
    </row>
    <row r="75" spans="2:15" ht="18.75" x14ac:dyDescent="0.3">
      <c r="B75" s="43"/>
      <c r="C75" s="16"/>
      <c r="D75" s="16"/>
      <c r="E75" s="16"/>
      <c r="F75" s="16"/>
      <c r="G75" s="16"/>
      <c r="H75" s="16"/>
      <c r="I75" s="16"/>
      <c r="J75" s="16"/>
      <c r="K75" s="16"/>
      <c r="L75" s="56"/>
      <c r="M75" s="56"/>
      <c r="N75" s="56"/>
      <c r="O75" s="38"/>
    </row>
    <row r="76" spans="2:15" ht="14.1" customHeight="1" x14ac:dyDescent="0.2">
      <c r="B76" s="43"/>
      <c r="C76" s="114" t="s">
        <v>22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6"/>
      <c r="O76" s="38"/>
    </row>
    <row r="77" spans="2:15" ht="14.1" customHeight="1" x14ac:dyDescent="0.2">
      <c r="B77" s="43"/>
      <c r="C77" s="117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9"/>
      <c r="O77" s="38"/>
    </row>
    <row r="78" spans="2:15" ht="9.9499999999999993" customHeight="1" x14ac:dyDescent="0.3">
      <c r="B78" s="43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38"/>
    </row>
    <row r="79" spans="2:15" ht="18.75" x14ac:dyDescent="0.3">
      <c r="B79" s="43"/>
      <c r="C79" s="152" t="s">
        <v>24</v>
      </c>
      <c r="D79" s="152"/>
      <c r="E79" s="152"/>
      <c r="F79" s="152"/>
      <c r="G79" s="152"/>
      <c r="H79" s="152"/>
      <c r="I79" s="152"/>
      <c r="J79" s="16"/>
      <c r="K79" s="16"/>
      <c r="L79" s="46" t="s">
        <v>18</v>
      </c>
      <c r="M79" s="46" t="s">
        <v>19</v>
      </c>
      <c r="N79" s="46" t="s">
        <v>0</v>
      </c>
      <c r="O79" s="38"/>
    </row>
    <row r="80" spans="2:15" ht="18.75" x14ac:dyDescent="0.3">
      <c r="B80" s="43"/>
      <c r="C80" s="107" t="s">
        <v>25</v>
      </c>
      <c r="D80" s="107"/>
      <c r="E80" s="107"/>
      <c r="F80" s="107"/>
      <c r="G80" s="107"/>
      <c r="H80" s="107"/>
      <c r="I80" s="107"/>
      <c r="J80" s="16"/>
      <c r="K80" s="16"/>
      <c r="L80" s="64">
        <v>0</v>
      </c>
      <c r="M80" s="64">
        <v>0</v>
      </c>
      <c r="N80" s="28">
        <f>SUM(L80:M80)</f>
        <v>0</v>
      </c>
      <c r="O80" s="38"/>
    </row>
    <row r="81" spans="2:15" ht="18.95" customHeight="1" x14ac:dyDescent="0.3">
      <c r="B81" s="43"/>
      <c r="C81" s="107" t="s">
        <v>27</v>
      </c>
      <c r="D81" s="107"/>
      <c r="E81" s="107"/>
      <c r="F81" s="107"/>
      <c r="G81" s="107"/>
      <c r="H81" s="107"/>
      <c r="I81" s="107"/>
      <c r="J81" s="16"/>
      <c r="K81" s="16"/>
      <c r="L81" s="64">
        <v>0</v>
      </c>
      <c r="M81" s="64">
        <v>0</v>
      </c>
      <c r="N81" s="28">
        <f>SUM(L81:M81)</f>
        <v>0</v>
      </c>
      <c r="O81" s="38"/>
    </row>
    <row r="82" spans="2:15" ht="18.95" customHeight="1" x14ac:dyDescent="0.3">
      <c r="B82" s="43"/>
      <c r="C82" s="107" t="s">
        <v>26</v>
      </c>
      <c r="D82" s="107"/>
      <c r="E82" s="107"/>
      <c r="F82" s="107"/>
      <c r="G82" s="107"/>
      <c r="H82" s="107"/>
      <c r="I82" s="107"/>
      <c r="J82" s="16"/>
      <c r="K82" s="16"/>
      <c r="L82" s="64">
        <v>0</v>
      </c>
      <c r="M82" s="64">
        <v>0</v>
      </c>
      <c r="N82" s="28">
        <f>SUM(L82:M82)</f>
        <v>0</v>
      </c>
      <c r="O82" s="38"/>
    </row>
    <row r="83" spans="2:15" ht="18.95" customHeight="1" x14ac:dyDescent="0.3">
      <c r="B83" s="43"/>
      <c r="C83" s="107"/>
      <c r="D83" s="107"/>
      <c r="E83" s="107"/>
      <c r="F83" s="107"/>
      <c r="G83" s="107"/>
      <c r="H83" s="107"/>
      <c r="I83" s="107"/>
      <c r="J83" s="16"/>
      <c r="K83" s="16"/>
      <c r="L83" s="64">
        <v>0</v>
      </c>
      <c r="M83" s="64">
        <v>0</v>
      </c>
      <c r="N83" s="28">
        <f>SUM(L83:M83)</f>
        <v>0</v>
      </c>
      <c r="O83" s="38"/>
    </row>
    <row r="84" spans="2:15" ht="18.95" customHeight="1" x14ac:dyDescent="0.3">
      <c r="B84" s="43"/>
      <c r="C84" s="107"/>
      <c r="D84" s="107"/>
      <c r="E84" s="107"/>
      <c r="F84" s="107"/>
      <c r="G84" s="107"/>
      <c r="H84" s="107"/>
      <c r="I84" s="107"/>
      <c r="J84" s="16"/>
      <c r="K84" s="16"/>
      <c r="L84" s="64">
        <v>0</v>
      </c>
      <c r="M84" s="64">
        <v>0</v>
      </c>
      <c r="N84" s="28">
        <f t="shared" ref="N84:N85" si="6">SUM(L84:M84)</f>
        <v>0</v>
      </c>
      <c r="O84" s="38"/>
    </row>
    <row r="85" spans="2:15" ht="18.95" customHeight="1" x14ac:dyDescent="0.3">
      <c r="B85" s="43"/>
      <c r="C85" s="107"/>
      <c r="D85" s="107"/>
      <c r="E85" s="107"/>
      <c r="F85" s="107"/>
      <c r="G85" s="107"/>
      <c r="H85" s="107"/>
      <c r="I85" s="107"/>
      <c r="J85" s="16"/>
      <c r="K85" s="16"/>
      <c r="L85" s="64">
        <v>0</v>
      </c>
      <c r="M85" s="64">
        <v>0</v>
      </c>
      <c r="N85" s="28">
        <f t="shared" si="6"/>
        <v>0</v>
      </c>
      <c r="O85" s="38"/>
    </row>
    <row r="86" spans="2:15" ht="18.95" customHeight="1" x14ac:dyDescent="0.3">
      <c r="B86" s="43"/>
      <c r="C86" s="14"/>
      <c r="D86" s="14"/>
      <c r="E86" s="14"/>
      <c r="F86" s="14"/>
      <c r="G86" s="14"/>
      <c r="H86" s="14"/>
      <c r="I86" s="14"/>
      <c r="J86" s="14"/>
      <c r="K86" s="14"/>
      <c r="L86" s="13"/>
      <c r="M86" s="13"/>
      <c r="N86" s="13"/>
      <c r="O86" s="38"/>
    </row>
    <row r="87" spans="2:15" ht="19.5" thickBot="1" x14ac:dyDescent="0.35">
      <c r="B87" s="43"/>
      <c r="C87" s="105" t="s">
        <v>29</v>
      </c>
      <c r="D87" s="106"/>
      <c r="E87" s="106"/>
      <c r="F87" s="106"/>
      <c r="G87" s="106"/>
      <c r="H87" s="106"/>
      <c r="I87" s="106"/>
      <c r="J87" s="106"/>
      <c r="K87" s="106"/>
      <c r="L87" s="65">
        <f>SUM(L80:L85)</f>
        <v>0</v>
      </c>
      <c r="M87" s="65">
        <f t="shared" ref="M87:N87" si="7">SUM(M80:M85)</f>
        <v>0</v>
      </c>
      <c r="N87" s="66">
        <f t="shared" si="7"/>
        <v>0</v>
      </c>
      <c r="O87" s="38"/>
    </row>
    <row r="88" spans="2:15" ht="19.5" thickBot="1" x14ac:dyDescent="0.35">
      <c r="B88" s="43"/>
      <c r="C88" s="32"/>
      <c r="D88" s="32"/>
      <c r="E88" s="32"/>
      <c r="F88" s="32"/>
      <c r="G88" s="32"/>
      <c r="H88" s="32"/>
      <c r="I88" s="32"/>
      <c r="J88" s="32"/>
      <c r="K88" s="32"/>
      <c r="L88" s="26"/>
      <c r="M88" s="26"/>
      <c r="N88" s="26"/>
      <c r="O88" s="38"/>
    </row>
    <row r="89" spans="2:15" ht="15.75" thickBot="1" x14ac:dyDescent="0.3">
      <c r="B89" s="43"/>
      <c r="C89" s="108" t="s">
        <v>38</v>
      </c>
      <c r="D89" s="109"/>
      <c r="E89" s="109"/>
      <c r="F89" s="109"/>
      <c r="G89" s="109"/>
      <c r="H89" s="109"/>
      <c r="I89" s="109"/>
      <c r="J89" s="109"/>
      <c r="K89" s="110"/>
      <c r="L89" s="96" t="s">
        <v>18</v>
      </c>
      <c r="M89" s="97" t="s">
        <v>19</v>
      </c>
      <c r="N89" s="98" t="s">
        <v>0</v>
      </c>
      <c r="O89" s="38"/>
    </row>
    <row r="90" spans="2:15" ht="19.5" thickBot="1" x14ac:dyDescent="0.35">
      <c r="B90" s="43"/>
      <c r="C90" s="111"/>
      <c r="D90" s="112"/>
      <c r="E90" s="112"/>
      <c r="F90" s="112"/>
      <c r="G90" s="112"/>
      <c r="H90" s="112"/>
      <c r="I90" s="112"/>
      <c r="J90" s="112"/>
      <c r="K90" s="113"/>
      <c r="L90" s="99">
        <f>L37+L48+L59+L74+L87</f>
        <v>0</v>
      </c>
      <c r="M90" s="99">
        <f>M37+M48+M59+M74+M87</f>
        <v>0</v>
      </c>
      <c r="N90" s="67">
        <f>SUM(L90:M90)</f>
        <v>0</v>
      </c>
      <c r="O90" s="38"/>
    </row>
    <row r="91" spans="2:15" ht="12.75" customHeight="1" x14ac:dyDescent="0.2">
      <c r="B91" s="133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5"/>
    </row>
  </sheetData>
  <mergeCells count="54">
    <mergeCell ref="D64:I64"/>
    <mergeCell ref="D69:I69"/>
    <mergeCell ref="D70:I70"/>
    <mergeCell ref="D71:I71"/>
    <mergeCell ref="D65:I65"/>
    <mergeCell ref="D66:I66"/>
    <mergeCell ref="C79:I79"/>
    <mergeCell ref="C80:I80"/>
    <mergeCell ref="C81:I81"/>
    <mergeCell ref="C82:I82"/>
    <mergeCell ref="D67:I67"/>
    <mergeCell ref="C76:N77"/>
    <mergeCell ref="C74:K74"/>
    <mergeCell ref="D72:I72"/>
    <mergeCell ref="B91:O91"/>
    <mergeCell ref="D13:J13"/>
    <mergeCell ref="D14:E14"/>
    <mergeCell ref="D15:E15"/>
    <mergeCell ref="B16:O16"/>
    <mergeCell ref="C43:I43"/>
    <mergeCell ref="C44:I44"/>
    <mergeCell ref="C45:I45"/>
    <mergeCell ref="C46:I46"/>
    <mergeCell ref="C42:I42"/>
    <mergeCell ref="C54:I54"/>
    <mergeCell ref="C55:I55"/>
    <mergeCell ref="C48:K48"/>
    <mergeCell ref="N17:N18"/>
    <mergeCell ref="C20:N21"/>
    <mergeCell ref="C35:G35"/>
    <mergeCell ref="D5:J5"/>
    <mergeCell ref="D6:J6"/>
    <mergeCell ref="B2:O2"/>
    <mergeCell ref="B3:O3"/>
    <mergeCell ref="D7:J7"/>
    <mergeCell ref="D9:J9"/>
    <mergeCell ref="D10:J10"/>
    <mergeCell ref="L17:L18"/>
    <mergeCell ref="M17:M18"/>
    <mergeCell ref="D8:J8"/>
    <mergeCell ref="D11:J11"/>
    <mergeCell ref="C37:K37"/>
    <mergeCell ref="C39:N40"/>
    <mergeCell ref="C50:N51"/>
    <mergeCell ref="C59:K59"/>
    <mergeCell ref="C61:N62"/>
    <mergeCell ref="C56:I56"/>
    <mergeCell ref="C57:I57"/>
    <mergeCell ref="C53:I53"/>
    <mergeCell ref="C87:K87"/>
    <mergeCell ref="C83:I83"/>
    <mergeCell ref="C84:I84"/>
    <mergeCell ref="C85:I85"/>
    <mergeCell ref="C89:K90"/>
  </mergeCells>
  <dataValidations count="2">
    <dataValidation type="list" allowBlank="1" showInputMessage="1" showErrorMessage="1" sqref="D9:J9" xr:uid="{A2A1BCA0-105B-46DC-920B-9E73155EA0B2}">
      <formula1>"Biology and Biological Engineering, Chemistry and Chemical Engineering, Engineering and Applied Science, Geology and Planetary Sciences, Humanities and Social Sciences, Physics Mathematics and Astronomy"</formula1>
    </dataValidation>
    <dataValidation type="list" allowBlank="1" showInputMessage="1" showErrorMessage="1" sqref="D10:J11" xr:uid="{0B42CDBD-AEC1-46B9-9D65-A7CF2BDD6E2C}">
      <formula1>"Sunlight to Everything, Climate Science, Water Resources, Ecology and Biosphere Engineering"</formula1>
    </dataValidation>
  </dataValidations>
  <pageMargins left="0.25" right="0.25" top="0.75" bottom="0.75" header="0.3" footer="0.3"/>
  <pageSetup scale="4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D3EB-5269-5545-AA3D-8DD017E13B2F}">
  <sheetPr codeName="Sheet3">
    <tabColor theme="3"/>
    <pageSetUpPr fitToPage="1"/>
  </sheetPr>
  <dimension ref="B1:N83"/>
  <sheetViews>
    <sheetView zoomScale="80" zoomScaleNormal="80" workbookViewId="0">
      <selection activeCell="K21" sqref="K21"/>
    </sheetView>
  </sheetViews>
  <sheetFormatPr defaultColWidth="10.85546875" defaultRowHeight="18.75" x14ac:dyDescent="0.3"/>
  <cols>
    <col min="1" max="1" width="2.7109375" style="69" customWidth="1"/>
    <col min="2" max="2" width="1.7109375" style="69" customWidth="1"/>
    <col min="3" max="3" width="40.85546875" style="69" bestFit="1" customWidth="1"/>
    <col min="4" max="4" width="15.140625" style="69" customWidth="1"/>
    <col min="5" max="5" width="10.85546875" style="69"/>
    <col min="6" max="6" width="15.85546875" style="69" customWidth="1"/>
    <col min="7" max="8" width="18" style="69" customWidth="1"/>
    <col min="9" max="9" width="15.140625" style="69" customWidth="1"/>
    <col min="10" max="10" width="2.42578125" style="69" customWidth="1"/>
    <col min="11" max="13" width="14.85546875" style="69" customWidth="1"/>
    <col min="14" max="14" width="1.7109375" style="69" customWidth="1"/>
    <col min="15" max="16384" width="10.85546875" style="69"/>
  </cols>
  <sheetData>
    <row r="1" spans="2:14" ht="12.75" customHeight="1" x14ac:dyDescent="0.3"/>
    <row r="2" spans="2:14" ht="33.75" customHeight="1" thickBot="1" x14ac:dyDescent="0.35">
      <c r="B2" s="170" t="s">
        <v>59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</row>
    <row r="3" spans="2:14" ht="3.75" customHeight="1" x14ac:dyDescent="0.3">
      <c r="B3" s="80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81"/>
    </row>
    <row r="4" spans="2:14" ht="8.1" customHeight="1" x14ac:dyDescent="0.3">
      <c r="B4" s="8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83"/>
    </row>
    <row r="5" spans="2:14" x14ac:dyDescent="0.3">
      <c r="B5" s="82"/>
      <c r="C5" s="40" t="s">
        <v>1</v>
      </c>
      <c r="D5" s="120">
        <f>'RSI Budget'!D5</f>
        <v>0</v>
      </c>
      <c r="E5" s="120"/>
      <c r="F5" s="120"/>
      <c r="G5" s="120"/>
      <c r="H5" s="120"/>
      <c r="I5" s="120"/>
      <c r="J5" s="120"/>
      <c r="K5" s="84"/>
      <c r="L5" s="84"/>
      <c r="M5" s="84"/>
      <c r="N5" s="83"/>
    </row>
    <row r="6" spans="2:14" x14ac:dyDescent="0.3">
      <c r="B6" s="82"/>
      <c r="C6" s="40" t="s">
        <v>57</v>
      </c>
      <c r="D6" s="120">
        <f>'RSI Budget'!D6</f>
        <v>0</v>
      </c>
      <c r="E6" s="120"/>
      <c r="F6" s="120"/>
      <c r="G6" s="120"/>
      <c r="H6" s="120"/>
      <c r="I6" s="120"/>
      <c r="J6" s="120"/>
      <c r="K6" s="85"/>
      <c r="L6" s="85"/>
      <c r="M6" s="85"/>
      <c r="N6" s="83"/>
    </row>
    <row r="7" spans="2:14" x14ac:dyDescent="0.3">
      <c r="B7" s="82"/>
      <c r="C7" s="40" t="s">
        <v>65</v>
      </c>
      <c r="D7" s="120">
        <f>'RSI Budget'!D7</f>
        <v>0</v>
      </c>
      <c r="E7" s="120"/>
      <c r="F7" s="120"/>
      <c r="G7" s="120"/>
      <c r="H7" s="120"/>
      <c r="I7" s="120"/>
      <c r="J7" s="120"/>
      <c r="K7" s="85"/>
      <c r="L7" s="85"/>
      <c r="M7" s="85"/>
      <c r="N7" s="83"/>
    </row>
    <row r="8" spans="2:14" x14ac:dyDescent="0.3">
      <c r="B8" s="82"/>
      <c r="C8" s="41" t="s">
        <v>2</v>
      </c>
      <c r="D8" s="120">
        <f>'RSI Budget'!D8</f>
        <v>0</v>
      </c>
      <c r="E8" s="120"/>
      <c r="F8" s="120"/>
      <c r="G8" s="120"/>
      <c r="H8" s="120"/>
      <c r="I8" s="120"/>
      <c r="J8" s="120"/>
      <c r="K8" s="85"/>
      <c r="L8" s="85"/>
      <c r="M8" s="85"/>
      <c r="N8" s="83"/>
    </row>
    <row r="9" spans="2:14" ht="18.95" customHeight="1" x14ac:dyDescent="0.3">
      <c r="B9" s="82"/>
      <c r="C9" s="40" t="s">
        <v>31</v>
      </c>
      <c r="D9" s="120">
        <f>'RSI Budget'!D9</f>
        <v>0</v>
      </c>
      <c r="E9" s="120"/>
      <c r="F9" s="120"/>
      <c r="G9" s="120"/>
      <c r="H9" s="120"/>
      <c r="I9" s="120"/>
      <c r="J9" s="120"/>
      <c r="K9" s="84"/>
      <c r="L9" s="84"/>
      <c r="M9" s="84"/>
      <c r="N9" s="83"/>
    </row>
    <row r="10" spans="2:14" x14ac:dyDescent="0.3">
      <c r="B10" s="82"/>
      <c r="C10" s="68" t="s">
        <v>68</v>
      </c>
      <c r="D10" s="120">
        <f>'RSI Budget'!D10</f>
        <v>0</v>
      </c>
      <c r="E10" s="120"/>
      <c r="F10" s="120"/>
      <c r="G10" s="120"/>
      <c r="H10" s="120"/>
      <c r="I10" s="120"/>
      <c r="J10" s="120"/>
      <c r="K10" s="84"/>
      <c r="L10" s="84"/>
      <c r="M10" s="84"/>
      <c r="N10" s="83"/>
    </row>
    <row r="11" spans="2:14" x14ac:dyDescent="0.3">
      <c r="B11" s="82"/>
      <c r="C11" s="68" t="s">
        <v>69</v>
      </c>
      <c r="D11" s="120">
        <f>'RSI Budget'!D11</f>
        <v>0</v>
      </c>
      <c r="E11" s="120"/>
      <c r="F11" s="120"/>
      <c r="G11" s="120"/>
      <c r="H11" s="120"/>
      <c r="I11" s="120"/>
      <c r="J11" s="120"/>
      <c r="K11" s="84"/>
      <c r="L11" s="84"/>
      <c r="M11" s="84"/>
      <c r="N11" s="83"/>
    </row>
    <row r="12" spans="2:14" x14ac:dyDescent="0.3">
      <c r="B12" s="82"/>
      <c r="C12" s="40"/>
      <c r="D12" s="40"/>
      <c r="E12" s="40"/>
      <c r="F12" s="40"/>
      <c r="G12" s="40"/>
      <c r="H12" s="40"/>
      <c r="I12" s="40"/>
      <c r="J12" s="40"/>
      <c r="K12" s="40"/>
      <c r="L12" s="84"/>
      <c r="M12" s="84"/>
      <c r="N12" s="83"/>
    </row>
    <row r="13" spans="2:14" s="70" customFormat="1" ht="38.1" customHeight="1" thickBot="1" x14ac:dyDescent="0.25">
      <c r="B13" s="86"/>
      <c r="C13" s="77" t="s">
        <v>36</v>
      </c>
      <c r="D13" s="168" t="s">
        <v>71</v>
      </c>
      <c r="E13" s="168"/>
      <c r="F13" s="168"/>
      <c r="G13" s="168" t="s">
        <v>70</v>
      </c>
      <c r="H13" s="168"/>
      <c r="I13" s="78" t="s">
        <v>37</v>
      </c>
      <c r="J13" s="168" t="s">
        <v>72</v>
      </c>
      <c r="K13" s="168"/>
      <c r="L13" s="168"/>
      <c r="M13" s="169"/>
      <c r="N13" s="87"/>
    </row>
    <row r="14" spans="2:14" s="71" customFormat="1" ht="38.1" customHeight="1" thickTop="1" x14ac:dyDescent="0.2">
      <c r="B14" s="88"/>
      <c r="C14" s="75" t="s">
        <v>48</v>
      </c>
      <c r="D14" s="167">
        <f>'RSI Budget'!N37</f>
        <v>0</v>
      </c>
      <c r="E14" s="167"/>
      <c r="F14" s="167"/>
      <c r="G14" s="174"/>
      <c r="H14" s="175"/>
      <c r="I14" s="72"/>
      <c r="J14" s="165">
        <f>D14+G14</f>
        <v>0</v>
      </c>
      <c r="K14" s="165"/>
      <c r="L14" s="165"/>
      <c r="M14" s="166"/>
      <c r="N14" s="89"/>
    </row>
    <row r="15" spans="2:14" s="71" customFormat="1" ht="38.1" customHeight="1" x14ac:dyDescent="0.2">
      <c r="B15" s="88"/>
      <c r="C15" s="75" t="s">
        <v>16</v>
      </c>
      <c r="D15" s="167">
        <f>'RSI Budget'!N48</f>
        <v>0</v>
      </c>
      <c r="E15" s="167"/>
      <c r="F15" s="167"/>
      <c r="G15" s="163"/>
      <c r="H15" s="164"/>
      <c r="I15" s="73"/>
      <c r="J15" s="165">
        <f t="shared" ref="J15:J17" si="0">D15+G15</f>
        <v>0</v>
      </c>
      <c r="K15" s="165"/>
      <c r="L15" s="165"/>
      <c r="M15" s="166"/>
      <c r="N15" s="89"/>
    </row>
    <row r="16" spans="2:14" s="71" customFormat="1" ht="38.1" customHeight="1" x14ac:dyDescent="0.2">
      <c r="B16" s="88"/>
      <c r="C16" s="75" t="s">
        <v>46</v>
      </c>
      <c r="D16" s="167">
        <f>'RSI Budget'!N59</f>
        <v>0</v>
      </c>
      <c r="E16" s="167"/>
      <c r="F16" s="167"/>
      <c r="G16" s="163"/>
      <c r="H16" s="164"/>
      <c r="I16" s="73"/>
      <c r="J16" s="165">
        <f>D16+G16</f>
        <v>0</v>
      </c>
      <c r="K16" s="165"/>
      <c r="L16" s="165"/>
      <c r="M16" s="166"/>
      <c r="N16" s="89"/>
    </row>
    <row r="17" spans="2:14" s="71" customFormat="1" ht="38.1" customHeight="1" x14ac:dyDescent="0.2">
      <c r="B17" s="88"/>
      <c r="C17" s="75" t="s">
        <v>49</v>
      </c>
      <c r="D17" s="167">
        <f>'RSI Budget'!N74</f>
        <v>0</v>
      </c>
      <c r="E17" s="167"/>
      <c r="F17" s="167"/>
      <c r="G17" s="163"/>
      <c r="H17" s="164"/>
      <c r="I17" s="73"/>
      <c r="J17" s="165">
        <f t="shared" si="0"/>
        <v>0</v>
      </c>
      <c r="K17" s="165"/>
      <c r="L17" s="165"/>
      <c r="M17" s="166"/>
      <c r="N17" s="89"/>
    </row>
    <row r="18" spans="2:14" s="71" customFormat="1" ht="38.1" customHeight="1" x14ac:dyDescent="0.2">
      <c r="B18" s="88"/>
      <c r="C18" s="76" t="s">
        <v>22</v>
      </c>
      <c r="D18" s="162">
        <f>'RSI Budget'!N87</f>
        <v>0</v>
      </c>
      <c r="E18" s="162"/>
      <c r="F18" s="162"/>
      <c r="G18" s="160"/>
      <c r="H18" s="161"/>
      <c r="I18" s="74"/>
      <c r="J18" s="155">
        <f>D18+G18</f>
        <v>0</v>
      </c>
      <c r="K18" s="155"/>
      <c r="L18" s="155"/>
      <c r="M18" s="156"/>
      <c r="N18" s="89"/>
    </row>
    <row r="19" spans="2:14" ht="38.1" customHeight="1" thickBot="1" x14ac:dyDescent="0.35">
      <c r="B19" s="82"/>
      <c r="C19" s="79" t="s">
        <v>61</v>
      </c>
      <c r="D19" s="157">
        <f>SUM(D14:F18)</f>
        <v>0</v>
      </c>
      <c r="E19" s="157"/>
      <c r="F19" s="157"/>
      <c r="G19" s="157">
        <f>SUM(G14:I18)</f>
        <v>0</v>
      </c>
      <c r="H19" s="157"/>
      <c r="I19" s="157"/>
      <c r="J19" s="158">
        <f>D19+G19</f>
        <v>0</v>
      </c>
      <c r="K19" s="158"/>
      <c r="L19" s="158"/>
      <c r="M19" s="159"/>
      <c r="N19" s="83"/>
    </row>
    <row r="20" spans="2:14" ht="12.75" customHeight="1" thickTop="1" x14ac:dyDescent="0.3"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</row>
    <row r="21" spans="2:14" ht="18.95" customHeight="1" x14ac:dyDescent="0.3"/>
    <row r="22" spans="2:14" ht="18.95" customHeight="1" x14ac:dyDescent="0.3"/>
    <row r="23" spans="2:14" ht="18.95" customHeight="1" x14ac:dyDescent="0.3"/>
    <row r="24" spans="2:14" ht="18.95" customHeight="1" x14ac:dyDescent="0.3"/>
    <row r="25" spans="2:14" ht="18.95" customHeight="1" x14ac:dyDescent="0.3"/>
    <row r="26" spans="2:14" ht="18.95" customHeight="1" x14ac:dyDescent="0.3"/>
    <row r="27" spans="2:14" ht="18.95" customHeight="1" x14ac:dyDescent="0.3"/>
    <row r="28" spans="2:14" ht="18.95" customHeight="1" x14ac:dyDescent="0.3"/>
    <row r="29" spans="2:14" ht="18.95" customHeight="1" x14ac:dyDescent="0.3"/>
    <row r="30" spans="2:14" ht="18.95" customHeight="1" x14ac:dyDescent="0.3"/>
    <row r="31" spans="2:14" ht="18.95" customHeight="1" x14ac:dyDescent="0.3"/>
    <row r="32" spans="2:14" ht="18.95" customHeight="1" x14ac:dyDescent="0.3"/>
    <row r="33" ht="18.95" customHeight="1" x14ac:dyDescent="0.3"/>
    <row r="34" ht="18.95" customHeight="1" x14ac:dyDescent="0.3"/>
    <row r="35" ht="18.95" customHeight="1" x14ac:dyDescent="0.3"/>
    <row r="36" ht="18.95" customHeight="1" x14ac:dyDescent="0.3"/>
    <row r="37" ht="18.95" customHeight="1" x14ac:dyDescent="0.3"/>
    <row r="38" ht="18.95" customHeight="1" x14ac:dyDescent="0.3"/>
    <row r="39" ht="18.95" customHeight="1" x14ac:dyDescent="0.3"/>
    <row r="40" ht="18.95" customHeight="1" x14ac:dyDescent="0.3"/>
    <row r="41" ht="18.95" customHeight="1" x14ac:dyDescent="0.3"/>
    <row r="42" ht="18.95" customHeight="1" x14ac:dyDescent="0.3"/>
    <row r="43" ht="18.95" customHeight="1" x14ac:dyDescent="0.3"/>
    <row r="44" ht="18.95" customHeight="1" x14ac:dyDescent="0.3"/>
    <row r="45" ht="18.95" customHeight="1" x14ac:dyDescent="0.3"/>
    <row r="46" ht="18.95" customHeight="1" x14ac:dyDescent="0.3"/>
    <row r="47" ht="18.95" customHeight="1" x14ac:dyDescent="0.3"/>
    <row r="48" ht="18.95" customHeight="1" x14ac:dyDescent="0.3"/>
    <row r="49" ht="18.95" customHeight="1" x14ac:dyDescent="0.3"/>
    <row r="50" ht="18.95" customHeight="1" x14ac:dyDescent="0.3"/>
    <row r="51" ht="18.95" customHeight="1" x14ac:dyDescent="0.3"/>
    <row r="52" ht="18.95" customHeight="1" x14ac:dyDescent="0.3"/>
    <row r="53" ht="18.95" customHeight="1" x14ac:dyDescent="0.3"/>
    <row r="54" ht="18.95" customHeight="1" x14ac:dyDescent="0.3"/>
    <row r="55" ht="18.95" customHeight="1" x14ac:dyDescent="0.3"/>
    <row r="56" ht="18.95" customHeight="1" x14ac:dyDescent="0.3"/>
    <row r="57" ht="18.95" customHeight="1" x14ac:dyDescent="0.3"/>
    <row r="58" ht="18.95" customHeight="1" x14ac:dyDescent="0.3"/>
    <row r="59" ht="18.95" customHeight="1" x14ac:dyDescent="0.3"/>
    <row r="60" ht="18.95" customHeight="1" x14ac:dyDescent="0.3"/>
    <row r="61" ht="18.95" customHeight="1" x14ac:dyDescent="0.3"/>
    <row r="62" ht="18.95" customHeight="1" x14ac:dyDescent="0.3"/>
    <row r="63" ht="18.95" customHeight="1" x14ac:dyDescent="0.3"/>
    <row r="64" ht="18.95" customHeight="1" x14ac:dyDescent="0.3"/>
    <row r="65" ht="18.95" customHeight="1" x14ac:dyDescent="0.3"/>
    <row r="66" ht="18.95" customHeight="1" x14ac:dyDescent="0.3"/>
    <row r="67" ht="18.95" customHeight="1" x14ac:dyDescent="0.3"/>
    <row r="68" ht="18.95" customHeight="1" x14ac:dyDescent="0.3"/>
    <row r="69" ht="18.95" customHeight="1" x14ac:dyDescent="0.3"/>
    <row r="70" ht="18.95" customHeight="1" x14ac:dyDescent="0.3"/>
    <row r="71" ht="18.95" customHeight="1" x14ac:dyDescent="0.3"/>
    <row r="72" ht="18.95" customHeight="1" x14ac:dyDescent="0.3"/>
    <row r="73" ht="18.95" customHeight="1" x14ac:dyDescent="0.3"/>
    <row r="74" ht="18.95" customHeight="1" x14ac:dyDescent="0.3"/>
    <row r="75" ht="18.95" customHeight="1" x14ac:dyDescent="0.3"/>
    <row r="76" ht="18.95" customHeight="1" x14ac:dyDescent="0.3"/>
    <row r="77" ht="18.95" customHeight="1" x14ac:dyDescent="0.3"/>
    <row r="78" ht="18.95" customHeight="1" x14ac:dyDescent="0.3"/>
    <row r="79" ht="18.95" customHeight="1" x14ac:dyDescent="0.3"/>
    <row r="80" ht="18.95" customHeight="1" x14ac:dyDescent="0.3"/>
    <row r="81" ht="18.95" customHeight="1" x14ac:dyDescent="0.3"/>
    <row r="82" ht="18.95" customHeight="1" x14ac:dyDescent="0.3"/>
    <row r="83" ht="18.95" customHeight="1" x14ac:dyDescent="0.3"/>
  </sheetData>
  <mergeCells count="30">
    <mergeCell ref="J14:M14"/>
    <mergeCell ref="J13:M13"/>
    <mergeCell ref="D14:F14"/>
    <mergeCell ref="D13:F13"/>
    <mergeCell ref="B2:N2"/>
    <mergeCell ref="D5:J5"/>
    <mergeCell ref="D6:J6"/>
    <mergeCell ref="D7:J7"/>
    <mergeCell ref="D8:J8"/>
    <mergeCell ref="D9:J9"/>
    <mergeCell ref="D10:J10"/>
    <mergeCell ref="D11:J11"/>
    <mergeCell ref="C3:M3"/>
    <mergeCell ref="G13:H13"/>
    <mergeCell ref="G14:H14"/>
    <mergeCell ref="G17:H17"/>
    <mergeCell ref="J17:M17"/>
    <mergeCell ref="D17:F17"/>
    <mergeCell ref="G16:H16"/>
    <mergeCell ref="G15:H15"/>
    <mergeCell ref="J16:M16"/>
    <mergeCell ref="J15:M15"/>
    <mergeCell ref="D16:F16"/>
    <mergeCell ref="D15:F15"/>
    <mergeCell ref="J18:M18"/>
    <mergeCell ref="D19:F19"/>
    <mergeCell ref="G19:I19"/>
    <mergeCell ref="J19:M19"/>
    <mergeCell ref="G18:H18"/>
    <mergeCell ref="D18:F18"/>
  </mergeCells>
  <pageMargins left="0.25" right="0.25" top="0.75" bottom="0.75" header="0.3" footer="0.3"/>
  <pageSetup scale="74" orientation="landscape" horizontalDpi="0" verticalDpi="0" r:id="rId1"/>
  <ignoredErrors>
    <ignoredError xmlns:x16r3="http://schemas.microsoft.com/office/spreadsheetml/2018/08/main" sqref="D8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B1:V80"/>
  <sheetViews>
    <sheetView showGridLines="0" zoomScale="80" zoomScaleNormal="80" workbookViewId="0">
      <selection activeCell="W23" sqref="W23"/>
    </sheetView>
  </sheetViews>
  <sheetFormatPr defaultColWidth="10.85546875" defaultRowHeight="12.75" x14ac:dyDescent="0.2"/>
  <cols>
    <col min="1" max="1" width="1.5703125" style="1" customWidth="1"/>
    <col min="2" max="2" width="40.140625" style="1" bestFit="1" customWidth="1"/>
    <col min="3" max="3" width="15.140625" style="1" customWidth="1"/>
    <col min="4" max="4" width="10.85546875" style="1" customWidth="1"/>
    <col min="5" max="5" width="15.85546875" style="1" customWidth="1"/>
    <col min="6" max="6" width="14.5703125" style="1" bestFit="1" customWidth="1"/>
    <col min="7" max="7" width="14.5703125" style="1" customWidth="1"/>
    <col min="8" max="8" width="15.7109375" style="1" bestFit="1" customWidth="1"/>
    <col min="9" max="9" width="20.85546875" style="1" customWidth="1"/>
    <col min="10" max="10" width="2.42578125" style="1" customWidth="1"/>
    <col min="11" max="13" width="14.85546875" style="1" customWidth="1"/>
    <col min="14" max="16384" width="10.85546875" style="1"/>
  </cols>
  <sheetData>
    <row r="1" spans="2:22" ht="24" thickBot="1" x14ac:dyDescent="0.4">
      <c r="B1" s="184" t="s">
        <v>30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2:22" s="2" customFormat="1" ht="6.95" customHeight="1" x14ac:dyDescent="0.2"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2:22" s="2" customFormat="1" ht="8.1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2:22" s="5" customFormat="1" ht="18.75" x14ac:dyDescent="0.3">
      <c r="B4" s="40" t="s">
        <v>1</v>
      </c>
      <c r="C4" s="191" t="s">
        <v>35</v>
      </c>
      <c r="D4" s="192"/>
      <c r="E4" s="192"/>
      <c r="F4" s="192"/>
      <c r="G4" s="192"/>
      <c r="H4" s="192"/>
      <c r="I4" s="193"/>
    </row>
    <row r="5" spans="2:22" s="5" customFormat="1" ht="18.75" x14ac:dyDescent="0.3">
      <c r="B5" s="40" t="s">
        <v>57</v>
      </c>
      <c r="C5" s="191" t="s">
        <v>33</v>
      </c>
      <c r="D5" s="192"/>
      <c r="E5" s="192"/>
      <c r="F5" s="192"/>
      <c r="G5" s="192"/>
      <c r="H5" s="192"/>
      <c r="I5" s="193"/>
    </row>
    <row r="6" spans="2:22" s="5" customFormat="1" ht="18.75" x14ac:dyDescent="0.3">
      <c r="B6" s="40" t="s">
        <v>65</v>
      </c>
      <c r="C6" s="191"/>
      <c r="D6" s="192"/>
      <c r="E6" s="192"/>
      <c r="F6" s="192"/>
      <c r="G6" s="192"/>
      <c r="H6" s="192"/>
      <c r="I6" s="193"/>
    </row>
    <row r="7" spans="2:22" s="5" customFormat="1" ht="18.75" x14ac:dyDescent="0.3">
      <c r="B7" s="41" t="s">
        <v>2</v>
      </c>
      <c r="C7" s="197" t="s">
        <v>34</v>
      </c>
      <c r="D7" s="198"/>
      <c r="E7" s="198"/>
      <c r="F7" s="198"/>
      <c r="G7" s="198"/>
      <c r="H7" s="198"/>
      <c r="I7" s="199"/>
      <c r="M7" s="27"/>
    </row>
    <row r="8" spans="2:22" s="5" customFormat="1" ht="18.75" x14ac:dyDescent="0.3">
      <c r="B8" s="40" t="s">
        <v>31</v>
      </c>
      <c r="C8" s="191" t="s">
        <v>32</v>
      </c>
      <c r="D8" s="192"/>
      <c r="E8" s="192"/>
      <c r="F8" s="192"/>
      <c r="G8" s="192"/>
      <c r="H8" s="192"/>
      <c r="I8" s="193"/>
      <c r="V8" s="5" t="s">
        <v>56</v>
      </c>
    </row>
    <row r="9" spans="2:22" s="5" customFormat="1" ht="18.75" x14ac:dyDescent="0.3">
      <c r="B9" s="68" t="s">
        <v>68</v>
      </c>
      <c r="C9" s="191" t="s">
        <v>67</v>
      </c>
      <c r="D9" s="192"/>
      <c r="E9" s="192"/>
      <c r="F9" s="192"/>
      <c r="G9" s="192"/>
      <c r="H9" s="192"/>
      <c r="I9" s="193"/>
    </row>
    <row r="10" spans="2:22" s="5" customFormat="1" ht="18.75" x14ac:dyDescent="0.3">
      <c r="B10" s="68" t="s">
        <v>69</v>
      </c>
      <c r="C10" s="191" t="s">
        <v>66</v>
      </c>
      <c r="D10" s="192"/>
      <c r="E10" s="192"/>
      <c r="F10" s="192"/>
      <c r="G10" s="192"/>
      <c r="H10" s="192"/>
      <c r="I10" s="193"/>
    </row>
    <row r="11" spans="2:22" ht="6.95" customHeight="1" thickBot="1" x14ac:dyDescent="0.35"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22" ht="18.75" x14ac:dyDescent="0.3">
      <c r="B12" s="5"/>
      <c r="C12" s="5"/>
      <c r="D12" s="5"/>
      <c r="E12" s="5"/>
      <c r="F12" s="5"/>
      <c r="G12" s="5"/>
      <c r="H12" s="5"/>
      <c r="I12" s="6"/>
      <c r="J12" s="6"/>
      <c r="K12" s="122" t="s">
        <v>13</v>
      </c>
      <c r="L12" s="195" t="s">
        <v>14</v>
      </c>
      <c r="M12" s="182" t="s">
        <v>7</v>
      </c>
      <c r="N12" s="2"/>
      <c r="O12" s="2"/>
      <c r="P12" s="2"/>
    </row>
    <row r="13" spans="2:22" ht="19.5" thickBot="1" x14ac:dyDescent="0.35">
      <c r="B13" s="5"/>
      <c r="C13" s="5"/>
      <c r="D13" s="5"/>
      <c r="E13" s="5"/>
      <c r="F13" s="5"/>
      <c r="G13" s="5"/>
      <c r="H13" s="5"/>
      <c r="I13" s="6"/>
      <c r="J13" s="6"/>
      <c r="K13" s="123"/>
      <c r="L13" s="196"/>
      <c r="M13" s="183"/>
      <c r="N13" s="2"/>
      <c r="O13" s="2"/>
      <c r="P13" s="2"/>
    </row>
    <row r="14" spans="2:22" ht="14.1" customHeight="1" x14ac:dyDescent="0.2">
      <c r="B14" s="185" t="s">
        <v>41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7"/>
    </row>
    <row r="15" spans="2:22" ht="14.1" customHeight="1" x14ac:dyDescent="0.2"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90"/>
    </row>
    <row r="16" spans="2:22" ht="9.9499999999999993" customHeight="1" x14ac:dyDescent="0.3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 ht="18.75" x14ac:dyDescent="0.3">
      <c r="B17" s="7" t="s">
        <v>10</v>
      </c>
      <c r="C17" s="8" t="s">
        <v>3</v>
      </c>
      <c r="D17" s="8" t="s">
        <v>62</v>
      </c>
      <c r="E17" s="8" t="s">
        <v>8</v>
      </c>
      <c r="F17" s="8" t="s">
        <v>4</v>
      </c>
      <c r="G17" s="31" t="s">
        <v>58</v>
      </c>
      <c r="H17" s="8" t="s">
        <v>11</v>
      </c>
      <c r="I17" s="8" t="s">
        <v>12</v>
      </c>
      <c r="J17" s="5"/>
      <c r="K17" s="20" t="s">
        <v>18</v>
      </c>
      <c r="L17" s="20" t="s">
        <v>19</v>
      </c>
      <c r="M17" s="20" t="s">
        <v>0</v>
      </c>
    </row>
    <row r="18" spans="2:13" ht="18.75" x14ac:dyDescent="0.3">
      <c r="B18" s="22" t="s">
        <v>39</v>
      </c>
      <c r="C18" s="10">
        <v>168000</v>
      </c>
      <c r="D18" s="11">
        <v>0.02</v>
      </c>
      <c r="E18" s="12">
        <v>4</v>
      </c>
      <c r="F18" s="17">
        <f>C18/12*D18*E18</f>
        <v>1120</v>
      </c>
      <c r="G18" s="204">
        <v>0</v>
      </c>
      <c r="H18" s="204">
        <v>0.24030000000000001</v>
      </c>
      <c r="I18" s="15">
        <f>F18*(1+G18)*(1+H18)</f>
        <v>1389.136</v>
      </c>
      <c r="J18" s="5"/>
      <c r="K18" s="18">
        <f>I18/2</f>
        <v>694.56799999999998</v>
      </c>
      <c r="L18" s="18">
        <f>I18/2</f>
        <v>694.56799999999998</v>
      </c>
      <c r="M18" s="28">
        <f t="shared" ref="M18:M24" si="0">SUM(K18:L18)</f>
        <v>1389.136</v>
      </c>
    </row>
    <row r="19" spans="2:13" ht="18.75" x14ac:dyDescent="0.3">
      <c r="B19" s="22" t="s">
        <v>42</v>
      </c>
      <c r="C19" s="10"/>
      <c r="D19" s="11"/>
      <c r="E19" s="12"/>
      <c r="F19" s="17">
        <f>C19/12*D19*E19</f>
        <v>0</v>
      </c>
      <c r="G19" s="204">
        <v>0.17</v>
      </c>
      <c r="H19" s="204">
        <v>0.24030000000000001</v>
      </c>
      <c r="I19" s="15">
        <f t="shared" ref="I19:I24" si="1">F19*(1+G19)*(1+H19)</f>
        <v>0</v>
      </c>
      <c r="J19" s="5"/>
      <c r="K19" s="18">
        <f>I19</f>
        <v>0</v>
      </c>
      <c r="L19" s="18">
        <v>0</v>
      </c>
      <c r="M19" s="28">
        <f t="shared" si="0"/>
        <v>0</v>
      </c>
    </row>
    <row r="20" spans="2:13" ht="18.75" x14ac:dyDescent="0.3">
      <c r="B20" s="22" t="s">
        <v>9</v>
      </c>
      <c r="C20" s="10"/>
      <c r="D20" s="11"/>
      <c r="E20" s="12"/>
      <c r="F20" s="17">
        <f>C20/12*D20*E20</f>
        <v>0</v>
      </c>
      <c r="G20" s="204">
        <v>0</v>
      </c>
      <c r="H20" s="204">
        <v>0.24030000000000001</v>
      </c>
      <c r="I20" s="15">
        <f t="shared" si="1"/>
        <v>0</v>
      </c>
      <c r="J20" s="5"/>
      <c r="K20" s="18">
        <f>I20/2</f>
        <v>0</v>
      </c>
      <c r="L20" s="18">
        <f>I20/2</f>
        <v>0</v>
      </c>
      <c r="M20" s="28">
        <f t="shared" si="0"/>
        <v>0</v>
      </c>
    </row>
    <row r="21" spans="2:13" ht="18.75" x14ac:dyDescent="0.3">
      <c r="B21" s="22" t="s">
        <v>23</v>
      </c>
      <c r="C21" s="10"/>
      <c r="D21" s="11"/>
      <c r="E21" s="12"/>
      <c r="F21" s="17">
        <f>C21/12*D21*E21</f>
        <v>0</v>
      </c>
      <c r="G21" s="204">
        <v>0</v>
      </c>
      <c r="H21" s="204">
        <v>0</v>
      </c>
      <c r="I21" s="15">
        <f t="shared" si="1"/>
        <v>0</v>
      </c>
      <c r="J21" s="5"/>
      <c r="K21" s="18">
        <f>I21/2</f>
        <v>0</v>
      </c>
      <c r="L21" s="18">
        <f>I21/2</f>
        <v>0</v>
      </c>
      <c r="M21" s="28">
        <f t="shared" si="0"/>
        <v>0</v>
      </c>
    </row>
    <row r="22" spans="2:13" ht="18.75" x14ac:dyDescent="0.3">
      <c r="B22" s="22" t="s">
        <v>40</v>
      </c>
      <c r="C22" s="10"/>
      <c r="D22" s="11"/>
      <c r="E22" s="12"/>
      <c r="F22" s="17">
        <f>C22/12*D22*E22</f>
        <v>0</v>
      </c>
      <c r="G22" s="204">
        <v>0</v>
      </c>
      <c r="H22" s="204">
        <v>0.24030000000000001</v>
      </c>
      <c r="I22" s="15">
        <f t="shared" si="1"/>
        <v>0</v>
      </c>
      <c r="J22" s="5"/>
      <c r="K22" s="18">
        <f>I22</f>
        <v>0</v>
      </c>
      <c r="L22" s="18">
        <v>0</v>
      </c>
      <c r="M22" s="28">
        <f t="shared" si="0"/>
        <v>0</v>
      </c>
    </row>
    <row r="23" spans="2:13" ht="18.75" x14ac:dyDescent="0.3">
      <c r="B23" s="22" t="s">
        <v>43</v>
      </c>
      <c r="C23" s="10"/>
      <c r="D23" s="11"/>
      <c r="E23" s="12"/>
      <c r="F23" s="17">
        <f t="shared" ref="F23:F24" si="2">C23/12*D23*E23</f>
        <v>0</v>
      </c>
      <c r="G23" s="204">
        <v>0</v>
      </c>
      <c r="H23" s="204">
        <v>0.24030000000000001</v>
      </c>
      <c r="I23" s="15">
        <f t="shared" si="1"/>
        <v>0</v>
      </c>
      <c r="J23" s="5"/>
      <c r="K23" s="18">
        <f t="shared" ref="K23:K24" si="3">I23</f>
        <v>0</v>
      </c>
      <c r="L23" s="18">
        <v>0</v>
      </c>
      <c r="M23" s="28">
        <f t="shared" si="0"/>
        <v>0</v>
      </c>
    </row>
    <row r="24" spans="2:13" ht="18.75" x14ac:dyDescent="0.3">
      <c r="B24" s="22"/>
      <c r="C24" s="10"/>
      <c r="D24" s="11"/>
      <c r="E24" s="12"/>
      <c r="F24" s="17">
        <f t="shared" si="2"/>
        <v>0</v>
      </c>
      <c r="G24" s="204">
        <v>0</v>
      </c>
      <c r="H24" s="204">
        <v>0</v>
      </c>
      <c r="I24" s="15">
        <f t="shared" si="1"/>
        <v>0</v>
      </c>
      <c r="J24" s="5"/>
      <c r="K24" s="18">
        <f t="shared" si="3"/>
        <v>0</v>
      </c>
      <c r="L24" s="18">
        <v>0</v>
      </c>
      <c r="M24" s="28">
        <f t="shared" si="0"/>
        <v>0</v>
      </c>
    </row>
    <row r="25" spans="2:13" ht="6.95" customHeight="1" x14ac:dyDescent="0.2"/>
    <row r="26" spans="2:13" ht="9" customHeight="1" x14ac:dyDescent="0.2"/>
    <row r="27" spans="2:13" ht="18.75" x14ac:dyDescent="0.3">
      <c r="B27" s="176" t="s">
        <v>28</v>
      </c>
      <c r="C27" s="177"/>
      <c r="D27" s="177"/>
      <c r="E27" s="177"/>
      <c r="F27" s="178"/>
      <c r="G27" s="21"/>
      <c r="H27" s="21"/>
      <c r="I27" s="19">
        <f>I21*64%</f>
        <v>0</v>
      </c>
      <c r="J27" s="5"/>
      <c r="K27" s="18">
        <f>K21*66%</f>
        <v>0</v>
      </c>
      <c r="L27" s="18">
        <f>L21*66%</f>
        <v>0</v>
      </c>
      <c r="M27" s="28">
        <f>SUM(K27:L27)</f>
        <v>0</v>
      </c>
    </row>
    <row r="28" spans="2:13" customFormat="1" x14ac:dyDescent="0.2"/>
    <row r="29" spans="2:13" ht="19.5" thickBot="1" x14ac:dyDescent="0.35">
      <c r="B29" s="179" t="s">
        <v>15</v>
      </c>
      <c r="C29" s="180"/>
      <c r="D29" s="180"/>
      <c r="E29" s="180"/>
      <c r="F29" s="180"/>
      <c r="G29" s="180"/>
      <c r="H29" s="180"/>
      <c r="I29" s="180"/>
      <c r="J29" s="180"/>
      <c r="K29" s="23">
        <f>SUM(K18:K24)+K27</f>
        <v>694.56799999999998</v>
      </c>
      <c r="L29" s="23">
        <f t="shared" ref="L29:M29" si="4">SUM(L18:L24)+L27</f>
        <v>694.56799999999998</v>
      </c>
      <c r="M29" s="24">
        <f t="shared" si="4"/>
        <v>1389.136</v>
      </c>
    </row>
    <row r="30" spans="2:13" ht="18.95" customHeight="1" x14ac:dyDescent="0.2"/>
    <row r="31" spans="2:13" x14ac:dyDescent="0.2">
      <c r="B31" s="185" t="s">
        <v>16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7"/>
    </row>
    <row r="32" spans="2:13" x14ac:dyDescent="0.2">
      <c r="B32" s="188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90"/>
    </row>
    <row r="33" spans="2:13" ht="9.9499999999999993" customHeight="1" x14ac:dyDescent="0.3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ht="18.75" x14ac:dyDescent="0.3">
      <c r="B34" s="200" t="s">
        <v>24</v>
      </c>
      <c r="C34" s="200"/>
      <c r="D34" s="200"/>
      <c r="E34" s="200"/>
      <c r="F34" s="200"/>
      <c r="G34" s="200"/>
      <c r="H34" s="200"/>
      <c r="I34" s="2"/>
      <c r="J34" s="5"/>
      <c r="K34" s="20" t="s">
        <v>18</v>
      </c>
      <c r="L34" s="20" t="s">
        <v>19</v>
      </c>
      <c r="M34" s="20" t="s">
        <v>0</v>
      </c>
    </row>
    <row r="35" spans="2:13" ht="18.75" x14ac:dyDescent="0.3">
      <c r="B35" s="181" t="s">
        <v>44</v>
      </c>
      <c r="C35" s="181"/>
      <c r="D35" s="181"/>
      <c r="E35" s="181"/>
      <c r="F35" s="181"/>
      <c r="G35" s="181"/>
      <c r="H35" s="181"/>
      <c r="I35" s="2"/>
      <c r="J35" s="5"/>
      <c r="K35" s="18">
        <v>0</v>
      </c>
      <c r="L35" s="18">
        <v>24850</v>
      </c>
      <c r="M35" s="28">
        <f>SUM(K35:L35)</f>
        <v>24850</v>
      </c>
    </row>
    <row r="36" spans="2:13" ht="18.75" x14ac:dyDescent="0.3">
      <c r="B36" s="181" t="s">
        <v>45</v>
      </c>
      <c r="C36" s="181"/>
      <c r="D36" s="181"/>
      <c r="E36" s="181"/>
      <c r="F36" s="181"/>
      <c r="G36" s="181"/>
      <c r="H36" s="181"/>
      <c r="I36" s="2"/>
      <c r="J36" s="5"/>
      <c r="K36" s="18">
        <v>8000</v>
      </c>
      <c r="L36" s="18">
        <v>0</v>
      </c>
      <c r="M36" s="28">
        <f>SUM(K36:L36)</f>
        <v>8000</v>
      </c>
    </row>
    <row r="37" spans="2:13" ht="18.75" x14ac:dyDescent="0.3">
      <c r="B37" s="181"/>
      <c r="C37" s="181"/>
      <c r="D37" s="181"/>
      <c r="E37" s="181"/>
      <c r="F37" s="181"/>
      <c r="G37" s="181"/>
      <c r="H37" s="181"/>
      <c r="I37" s="2"/>
      <c r="J37" s="5"/>
      <c r="K37" s="18">
        <v>0</v>
      </c>
      <c r="L37" s="18">
        <v>0</v>
      </c>
      <c r="M37" s="28">
        <f>SUM(K37:L37)</f>
        <v>0</v>
      </c>
    </row>
    <row r="38" spans="2:13" ht="18.75" x14ac:dyDescent="0.3">
      <c r="B38" s="181"/>
      <c r="C38" s="181"/>
      <c r="D38" s="181"/>
      <c r="E38" s="181"/>
      <c r="F38" s="181"/>
      <c r="G38" s="181"/>
      <c r="H38" s="181"/>
      <c r="I38" s="2"/>
      <c r="J38" s="5"/>
      <c r="K38" s="18">
        <v>0</v>
      </c>
      <c r="L38" s="18">
        <v>0</v>
      </c>
      <c r="M38" s="28">
        <f>SUM(K38:L38)</f>
        <v>0</v>
      </c>
    </row>
    <row r="39" spans="2:13" ht="6.95" customHeight="1" x14ac:dyDescent="0.3">
      <c r="B39" s="2"/>
      <c r="C39" s="2"/>
      <c r="D39" s="2"/>
      <c r="E39" s="2"/>
      <c r="F39" s="2"/>
      <c r="G39" s="2"/>
      <c r="H39" s="2"/>
      <c r="I39" s="2"/>
      <c r="J39" s="2"/>
      <c r="K39" s="13"/>
      <c r="L39" s="13"/>
      <c r="M39" s="13"/>
    </row>
    <row r="40" spans="2:13" ht="19.5" thickBot="1" x14ac:dyDescent="0.35">
      <c r="B40" s="179" t="s">
        <v>17</v>
      </c>
      <c r="C40" s="180"/>
      <c r="D40" s="180"/>
      <c r="E40" s="180"/>
      <c r="F40" s="180"/>
      <c r="G40" s="180"/>
      <c r="H40" s="180"/>
      <c r="I40" s="180"/>
      <c r="J40" s="180"/>
      <c r="K40" s="23">
        <f>SUM(K35:K38)</f>
        <v>8000</v>
      </c>
      <c r="L40" s="23">
        <f t="shared" ref="L40" si="5">SUM(L35:L38)</f>
        <v>24850</v>
      </c>
      <c r="M40" s="24">
        <f>SUM(M35:M38)</f>
        <v>32850</v>
      </c>
    </row>
    <row r="41" spans="2:13" ht="18.95" customHeight="1" x14ac:dyDescent="0.3">
      <c r="B41" s="16"/>
      <c r="C41" s="16"/>
      <c r="D41" s="16"/>
      <c r="E41" s="16"/>
      <c r="F41" s="16"/>
      <c r="G41" s="16"/>
      <c r="H41" s="16"/>
      <c r="I41" s="16"/>
      <c r="J41" s="16"/>
      <c r="K41" s="9"/>
      <c r="L41" s="9"/>
      <c r="M41" s="9"/>
    </row>
    <row r="42" spans="2:13" x14ac:dyDescent="0.2">
      <c r="B42" s="185" t="s">
        <v>46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7"/>
    </row>
    <row r="43" spans="2:13" x14ac:dyDescent="0.2">
      <c r="B43" s="188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90"/>
    </row>
    <row r="44" spans="2:13" ht="9.9499999999999993" customHeight="1" x14ac:dyDescent="0.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8.75" x14ac:dyDescent="0.3">
      <c r="B45" s="200" t="s">
        <v>24</v>
      </c>
      <c r="C45" s="200"/>
      <c r="D45" s="200"/>
      <c r="E45" s="200"/>
      <c r="F45" s="200"/>
      <c r="G45" s="200"/>
      <c r="H45" s="200"/>
      <c r="I45" s="5"/>
      <c r="J45" s="5"/>
      <c r="K45" s="20" t="s">
        <v>18</v>
      </c>
      <c r="L45" s="20" t="s">
        <v>19</v>
      </c>
      <c r="M45" s="20" t="s">
        <v>0</v>
      </c>
    </row>
    <row r="46" spans="2:13" ht="18.75" x14ac:dyDescent="0.3">
      <c r="B46" s="181" t="s">
        <v>50</v>
      </c>
      <c r="C46" s="181"/>
      <c r="D46" s="181"/>
      <c r="E46" s="181"/>
      <c r="F46" s="181"/>
      <c r="G46" s="181"/>
      <c r="H46" s="181"/>
      <c r="I46" s="5"/>
      <c r="J46" s="5"/>
      <c r="K46" s="18">
        <v>0</v>
      </c>
      <c r="L46" s="18">
        <v>0</v>
      </c>
      <c r="M46" s="28">
        <f>SUM(K46:L46)</f>
        <v>0</v>
      </c>
    </row>
    <row r="47" spans="2:13" ht="18.75" x14ac:dyDescent="0.3">
      <c r="B47" s="181" t="s">
        <v>51</v>
      </c>
      <c r="C47" s="181"/>
      <c r="D47" s="181"/>
      <c r="E47" s="181"/>
      <c r="F47" s="181"/>
      <c r="G47" s="181"/>
      <c r="H47" s="181"/>
      <c r="I47" s="5"/>
      <c r="J47" s="5"/>
      <c r="K47" s="18">
        <v>0</v>
      </c>
      <c r="L47" s="18">
        <v>0</v>
      </c>
      <c r="M47" s="28">
        <f>SUM(K47:L47)</f>
        <v>0</v>
      </c>
    </row>
    <row r="48" spans="2:13" ht="18.75" x14ac:dyDescent="0.3">
      <c r="B48" s="181" t="s">
        <v>52</v>
      </c>
      <c r="C48" s="181"/>
      <c r="D48" s="181"/>
      <c r="E48" s="181"/>
      <c r="F48" s="181"/>
      <c r="G48" s="181"/>
      <c r="H48" s="181"/>
      <c r="I48" s="5"/>
      <c r="J48" s="5"/>
      <c r="K48" s="18">
        <v>0</v>
      </c>
      <c r="L48" s="18">
        <v>0</v>
      </c>
      <c r="M48" s="28">
        <f>SUM(K48:L48)</f>
        <v>0</v>
      </c>
    </row>
    <row r="49" spans="2:13" ht="18.75" x14ac:dyDescent="0.3">
      <c r="B49" s="181"/>
      <c r="C49" s="181"/>
      <c r="D49" s="181"/>
      <c r="E49" s="181"/>
      <c r="F49" s="181"/>
      <c r="G49" s="181"/>
      <c r="H49" s="181"/>
      <c r="I49" s="5"/>
      <c r="J49" s="5"/>
      <c r="K49" s="18">
        <v>0</v>
      </c>
      <c r="L49" s="18">
        <v>0</v>
      </c>
      <c r="M49" s="28">
        <f>SUM(K49:L49)</f>
        <v>0</v>
      </c>
    </row>
    <row r="50" spans="2:13" ht="6.95" customHeight="1" x14ac:dyDescent="0.3">
      <c r="B50" s="2"/>
      <c r="C50" s="2"/>
      <c r="D50" s="2"/>
      <c r="E50" s="2"/>
      <c r="F50" s="2"/>
      <c r="G50" s="2"/>
      <c r="H50" s="2"/>
      <c r="I50" s="2"/>
      <c r="J50" s="2"/>
      <c r="K50" s="13"/>
      <c r="L50" s="13"/>
      <c r="M50" s="13"/>
    </row>
    <row r="51" spans="2:13" ht="19.5" thickBot="1" x14ac:dyDescent="0.35">
      <c r="B51" s="179" t="s">
        <v>54</v>
      </c>
      <c r="C51" s="180"/>
      <c r="D51" s="180"/>
      <c r="E51" s="180"/>
      <c r="F51" s="180"/>
      <c r="G51" s="180"/>
      <c r="H51" s="180"/>
      <c r="I51" s="180"/>
      <c r="J51" s="180"/>
      <c r="K51" s="23">
        <f>SUM(K46:K49)</f>
        <v>0</v>
      </c>
      <c r="L51" s="23">
        <f t="shared" ref="L51" si="6">SUM(L46:L49)</f>
        <v>0</v>
      </c>
      <c r="M51" s="24">
        <f>SUM(M46:M49)</f>
        <v>0</v>
      </c>
    </row>
    <row r="52" spans="2:13" ht="18.95" customHeight="1" x14ac:dyDescent="0.3">
      <c r="B52" s="16"/>
      <c r="C52" s="16"/>
      <c r="D52" s="16"/>
      <c r="E52" s="16"/>
      <c r="F52" s="16"/>
      <c r="G52" s="16"/>
      <c r="H52" s="16"/>
      <c r="I52" s="16"/>
      <c r="J52" s="16"/>
      <c r="K52" s="9"/>
      <c r="L52" s="9"/>
      <c r="M52" s="9"/>
    </row>
    <row r="53" spans="2:13" x14ac:dyDescent="0.2">
      <c r="B53" s="185" t="s">
        <v>49</v>
      </c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7"/>
    </row>
    <row r="54" spans="2:13" x14ac:dyDescent="0.2"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90"/>
    </row>
    <row r="55" spans="2:13" ht="9.9499999999999993" customHeight="1" x14ac:dyDescent="0.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ht="18.75" x14ac:dyDescent="0.3">
      <c r="B56" s="7" t="s">
        <v>5</v>
      </c>
      <c r="C56" s="152" t="s">
        <v>20</v>
      </c>
      <c r="D56" s="152"/>
      <c r="E56" s="152"/>
      <c r="F56" s="152"/>
      <c r="G56" s="29"/>
      <c r="H56"/>
      <c r="I56" s="5"/>
      <c r="J56" s="5"/>
      <c r="K56" s="20" t="s">
        <v>18</v>
      </c>
      <c r="L56" s="20" t="s">
        <v>19</v>
      </c>
      <c r="M56" s="20" t="s">
        <v>0</v>
      </c>
    </row>
    <row r="57" spans="2:13" ht="18.75" x14ac:dyDescent="0.3">
      <c r="B57" s="22" t="s">
        <v>47</v>
      </c>
      <c r="C57" s="201" t="s">
        <v>55</v>
      </c>
      <c r="D57" s="201"/>
      <c r="E57" s="201"/>
      <c r="F57" s="201"/>
      <c r="G57" s="201"/>
      <c r="H57" s="201"/>
      <c r="I57" s="5"/>
      <c r="J57" s="5"/>
      <c r="K57" s="18">
        <v>0</v>
      </c>
      <c r="L57" s="18">
        <v>2000</v>
      </c>
      <c r="M57" s="28">
        <f>SUM(K57:L57)</f>
        <v>2000</v>
      </c>
    </row>
    <row r="58" spans="2:13" ht="18.75" x14ac:dyDescent="0.3">
      <c r="B58" s="22"/>
      <c r="C58" s="201"/>
      <c r="D58" s="201"/>
      <c r="E58" s="201"/>
      <c r="F58" s="201"/>
      <c r="G58" s="201"/>
      <c r="H58" s="201"/>
      <c r="I58" s="5"/>
      <c r="J58" s="5"/>
      <c r="K58" s="18">
        <v>0</v>
      </c>
      <c r="L58" s="18">
        <v>0</v>
      </c>
      <c r="M58" s="28">
        <f>SUM(K58:L58)</f>
        <v>0</v>
      </c>
    </row>
    <row r="59" spans="2:13" ht="18.75" x14ac:dyDescent="0.3">
      <c r="B59" s="22"/>
      <c r="C59" s="201"/>
      <c r="D59" s="201"/>
      <c r="E59" s="201"/>
      <c r="F59" s="201"/>
      <c r="G59" s="201"/>
      <c r="H59" s="201"/>
      <c r="I59" s="5"/>
      <c r="J59" s="5"/>
      <c r="K59" s="18">
        <v>0</v>
      </c>
      <c r="L59" s="18">
        <v>0</v>
      </c>
      <c r="M59" s="28">
        <f>SUM(K59:L59)</f>
        <v>0</v>
      </c>
    </row>
    <row r="60" spans="2:13" s="2" customFormat="1" ht="6.95" customHeight="1" x14ac:dyDescent="0.3">
      <c r="I60" s="5"/>
    </row>
    <row r="61" spans="2:13" ht="18.75" x14ac:dyDescent="0.3">
      <c r="B61" s="7" t="s">
        <v>6</v>
      </c>
      <c r="C61" s="152" t="s">
        <v>20</v>
      </c>
      <c r="D61" s="152"/>
      <c r="E61" s="152"/>
      <c r="F61" s="152"/>
      <c r="G61" s="2"/>
      <c r="H61" s="2"/>
      <c r="I61" s="5"/>
      <c r="J61" s="5"/>
      <c r="K61" s="20" t="s">
        <v>18</v>
      </c>
      <c r="L61" s="20" t="s">
        <v>19</v>
      </c>
      <c r="M61" s="20" t="s">
        <v>0</v>
      </c>
    </row>
    <row r="62" spans="2:13" ht="18.75" x14ac:dyDescent="0.3">
      <c r="B62" s="22" t="s">
        <v>53</v>
      </c>
      <c r="C62" s="201" t="s">
        <v>55</v>
      </c>
      <c r="D62" s="201"/>
      <c r="E62" s="201"/>
      <c r="F62" s="201"/>
      <c r="G62" s="201"/>
      <c r="H62" s="201"/>
      <c r="I62" s="5"/>
      <c r="J62" s="5"/>
      <c r="K62" s="18">
        <v>1500</v>
      </c>
      <c r="L62" s="18">
        <v>0</v>
      </c>
      <c r="M62" s="28">
        <f>SUM(K62:L62)</f>
        <v>1500</v>
      </c>
    </row>
    <row r="63" spans="2:13" ht="18.75" x14ac:dyDescent="0.3">
      <c r="B63" s="22"/>
      <c r="C63" s="201"/>
      <c r="D63" s="201"/>
      <c r="E63" s="201"/>
      <c r="F63" s="201"/>
      <c r="G63" s="201"/>
      <c r="H63" s="201"/>
      <c r="I63" s="5"/>
      <c r="J63" s="5"/>
      <c r="K63" s="18">
        <v>0</v>
      </c>
      <c r="L63" s="18">
        <v>0</v>
      </c>
      <c r="M63" s="28">
        <f>SUM(K63:L63)</f>
        <v>0</v>
      </c>
    </row>
    <row r="64" spans="2:13" ht="18.75" x14ac:dyDescent="0.3">
      <c r="B64" s="22"/>
      <c r="C64" s="202"/>
      <c r="D64" s="202"/>
      <c r="E64" s="202"/>
      <c r="F64" s="202"/>
      <c r="G64" s="202"/>
      <c r="H64" s="202"/>
      <c r="I64" s="5"/>
      <c r="J64" s="5"/>
      <c r="K64" s="18">
        <v>0</v>
      </c>
      <c r="L64" s="18">
        <v>0</v>
      </c>
      <c r="M64" s="28">
        <f>SUM(K64:L64)</f>
        <v>0</v>
      </c>
    </row>
    <row r="65" spans="2:13" ht="6.95" customHeight="1" x14ac:dyDescent="0.3">
      <c r="B65" s="2"/>
      <c r="C65" s="2"/>
      <c r="D65" s="2"/>
      <c r="E65" s="2"/>
      <c r="F65" s="2"/>
      <c r="G65" s="2"/>
      <c r="H65" s="2"/>
      <c r="I65" s="2"/>
      <c r="J65" s="2"/>
      <c r="K65" s="13"/>
      <c r="L65" s="13"/>
      <c r="M65" s="13"/>
    </row>
    <row r="66" spans="2:13" ht="19.5" thickBot="1" x14ac:dyDescent="0.35">
      <c r="B66" s="179" t="s">
        <v>21</v>
      </c>
      <c r="C66" s="180"/>
      <c r="D66" s="180"/>
      <c r="E66" s="180"/>
      <c r="F66" s="180"/>
      <c r="G66" s="180"/>
      <c r="H66" s="180"/>
      <c r="I66" s="180"/>
      <c r="J66" s="180"/>
      <c r="K66" s="23">
        <f>SUM(K57:K59)+SUM(K62:K64)</f>
        <v>1500</v>
      </c>
      <c r="L66" s="23">
        <f>SUM(L57:L59)+SUM(L62:L64)</f>
        <v>2000</v>
      </c>
      <c r="M66" s="24">
        <f>SUM(M57:M59)+SUM(M62:M64)</f>
        <v>3500</v>
      </c>
    </row>
    <row r="67" spans="2:13" ht="18.75" x14ac:dyDescent="0.3">
      <c r="B67" s="16"/>
      <c r="C67" s="16"/>
      <c r="D67" s="16"/>
      <c r="E67" s="16"/>
      <c r="F67" s="16"/>
      <c r="G67" s="16"/>
      <c r="H67" s="16"/>
      <c r="I67" s="16"/>
      <c r="J67" s="16"/>
      <c r="K67" s="9"/>
      <c r="L67" s="9"/>
      <c r="M67" s="9"/>
    </row>
    <row r="68" spans="2:13" ht="14.1" customHeight="1" x14ac:dyDescent="0.2">
      <c r="B68" s="185" t="s">
        <v>22</v>
      </c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7"/>
    </row>
    <row r="69" spans="2:13" ht="14.1" customHeight="1" x14ac:dyDescent="0.2">
      <c r="B69" s="188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90"/>
    </row>
    <row r="70" spans="2:13" ht="9.9499999999999993" customHeight="1" x14ac:dyDescent="0.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ht="18.75" x14ac:dyDescent="0.3">
      <c r="B71" s="200" t="s">
        <v>24</v>
      </c>
      <c r="C71" s="200"/>
      <c r="D71" s="200"/>
      <c r="E71" s="200"/>
      <c r="F71" s="200"/>
      <c r="G71" s="200"/>
      <c r="H71" s="200"/>
      <c r="I71" s="5"/>
      <c r="J71" s="5"/>
      <c r="K71" s="20" t="s">
        <v>18</v>
      </c>
      <c r="L71" s="20" t="s">
        <v>19</v>
      </c>
      <c r="M71" s="20" t="s">
        <v>0</v>
      </c>
    </row>
    <row r="72" spans="2:13" ht="18.75" x14ac:dyDescent="0.3">
      <c r="B72" s="176" t="s">
        <v>25</v>
      </c>
      <c r="C72" s="177"/>
      <c r="D72" s="177"/>
      <c r="E72" s="177"/>
      <c r="F72" s="178"/>
      <c r="G72" s="2"/>
      <c r="H72" s="2"/>
      <c r="I72" s="5"/>
      <c r="J72" s="5"/>
      <c r="K72" s="18">
        <v>6000</v>
      </c>
      <c r="L72" s="18">
        <v>0</v>
      </c>
      <c r="M72" s="28">
        <f>SUM(K72:L72)</f>
        <v>6000</v>
      </c>
    </row>
    <row r="73" spans="2:13" ht="18.95" customHeight="1" x14ac:dyDescent="0.3">
      <c r="B73" s="176" t="s">
        <v>27</v>
      </c>
      <c r="C73" s="177"/>
      <c r="D73" s="177"/>
      <c r="E73" s="177"/>
      <c r="F73" s="178"/>
      <c r="G73" s="21"/>
      <c r="H73" s="21"/>
      <c r="I73" s="5"/>
      <c r="J73" s="5"/>
      <c r="K73" s="18">
        <v>0</v>
      </c>
      <c r="L73" s="18">
        <v>15000</v>
      </c>
      <c r="M73" s="28">
        <f>SUM(K73:L73)</f>
        <v>15000</v>
      </c>
    </row>
    <row r="74" spans="2:13" ht="18.95" customHeight="1" x14ac:dyDescent="0.3">
      <c r="B74" s="176" t="s">
        <v>26</v>
      </c>
      <c r="C74" s="177"/>
      <c r="D74" s="177"/>
      <c r="E74" s="177"/>
      <c r="F74" s="178"/>
      <c r="G74" s="21"/>
      <c r="H74" s="21"/>
      <c r="I74" s="5"/>
      <c r="J74" s="5"/>
      <c r="K74" s="18">
        <v>30000</v>
      </c>
      <c r="L74" s="18">
        <v>0</v>
      </c>
      <c r="M74" s="28">
        <f>SUM(K74:L74)</f>
        <v>30000</v>
      </c>
    </row>
    <row r="75" spans="2:13" ht="18.95" customHeight="1" x14ac:dyDescent="0.3">
      <c r="B75" s="176"/>
      <c r="C75" s="177"/>
      <c r="D75" s="177"/>
      <c r="E75" s="177"/>
      <c r="F75" s="178"/>
      <c r="G75" s="21"/>
      <c r="H75" s="21"/>
      <c r="I75" s="5"/>
      <c r="J75" s="5"/>
      <c r="K75" s="18">
        <v>0</v>
      </c>
      <c r="L75" s="18">
        <v>0</v>
      </c>
      <c r="M75" s="28">
        <f>SUM(K75:L75)</f>
        <v>0</v>
      </c>
    </row>
    <row r="76" spans="2:13" ht="18.95" customHeight="1" x14ac:dyDescent="0.3">
      <c r="B76" s="2"/>
      <c r="C76" s="2"/>
      <c r="D76" s="2"/>
      <c r="E76" s="2"/>
      <c r="F76" s="2"/>
      <c r="G76" s="2"/>
      <c r="H76" s="2"/>
      <c r="I76" s="2"/>
      <c r="J76" s="2"/>
      <c r="K76" s="13"/>
      <c r="L76" s="13"/>
      <c r="M76" s="13"/>
    </row>
    <row r="77" spans="2:13" ht="19.5" thickBot="1" x14ac:dyDescent="0.35">
      <c r="B77" s="179" t="s">
        <v>29</v>
      </c>
      <c r="C77" s="180"/>
      <c r="D77" s="180"/>
      <c r="E77" s="180"/>
      <c r="F77" s="180"/>
      <c r="G77" s="180"/>
      <c r="H77" s="180"/>
      <c r="I77" s="180"/>
      <c r="J77" s="180"/>
      <c r="K77" s="23">
        <f t="shared" ref="K77:M77" si="7">SUM(K72:K75)</f>
        <v>36000</v>
      </c>
      <c r="L77" s="23">
        <f t="shared" si="7"/>
        <v>15000</v>
      </c>
      <c r="M77" s="24">
        <f t="shared" si="7"/>
        <v>51000</v>
      </c>
    </row>
    <row r="78" spans="2:13" ht="19.5" thickBot="1" x14ac:dyDescent="0.35"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6"/>
      <c r="M78" s="26"/>
    </row>
    <row r="79" spans="2:13" ht="15" customHeight="1" x14ac:dyDescent="0.25">
      <c r="B79" s="108" t="s">
        <v>38</v>
      </c>
      <c r="C79" s="109"/>
      <c r="D79" s="109"/>
      <c r="E79" s="109"/>
      <c r="F79" s="109"/>
      <c r="G79" s="109"/>
      <c r="H79" s="109"/>
      <c r="I79" s="109"/>
      <c r="J79" s="110"/>
      <c r="K79" s="96" t="s">
        <v>18</v>
      </c>
      <c r="L79" s="97" t="s">
        <v>19</v>
      </c>
      <c r="M79" s="98" t="s">
        <v>0</v>
      </c>
    </row>
    <row r="80" spans="2:13" ht="19.5" thickBot="1" x14ac:dyDescent="0.35">
      <c r="B80" s="111"/>
      <c r="C80" s="112"/>
      <c r="D80" s="112"/>
      <c r="E80" s="112"/>
      <c r="F80" s="112"/>
      <c r="G80" s="112"/>
      <c r="H80" s="112"/>
      <c r="I80" s="112"/>
      <c r="J80" s="113"/>
      <c r="K80" s="94">
        <f>K29+K40+K66+K77</f>
        <v>46194.567999999999</v>
      </c>
      <c r="L80" s="94">
        <f>L29+L40+L66+L77</f>
        <v>42544.567999999999</v>
      </c>
      <c r="M80" s="95">
        <f>SUM(K80:L80)</f>
        <v>88739.135999999999</v>
      </c>
    </row>
  </sheetData>
  <mergeCells count="47">
    <mergeCell ref="C62:H62"/>
    <mergeCell ref="C63:H63"/>
    <mergeCell ref="B27:F27"/>
    <mergeCell ref="B75:F75"/>
    <mergeCell ref="B40:J40"/>
    <mergeCell ref="B34:H34"/>
    <mergeCell ref="B51:J51"/>
    <mergeCell ref="B45:H45"/>
    <mergeCell ref="B29:J29"/>
    <mergeCell ref="B31:M32"/>
    <mergeCell ref="B66:J66"/>
    <mergeCell ref="C56:F56"/>
    <mergeCell ref="C61:F61"/>
    <mergeCell ref="B53:M54"/>
    <mergeCell ref="B42:M43"/>
    <mergeCell ref="B37:H37"/>
    <mergeCell ref="B38:H38"/>
    <mergeCell ref="B46:H46"/>
    <mergeCell ref="M12:M13"/>
    <mergeCell ref="B1:M1"/>
    <mergeCell ref="B14:M15"/>
    <mergeCell ref="C4:I4"/>
    <mergeCell ref="B2:M2"/>
    <mergeCell ref="L12:L13"/>
    <mergeCell ref="K12:K13"/>
    <mergeCell ref="C7:I7"/>
    <mergeCell ref="C5:I5"/>
    <mergeCell ref="C8:I8"/>
    <mergeCell ref="C9:I9"/>
    <mergeCell ref="C10:I10"/>
    <mergeCell ref="C6:I6"/>
    <mergeCell ref="B73:F73"/>
    <mergeCell ref="B77:J77"/>
    <mergeCell ref="B74:F74"/>
    <mergeCell ref="B79:J80"/>
    <mergeCell ref="B35:H35"/>
    <mergeCell ref="B36:H36"/>
    <mergeCell ref="B68:M69"/>
    <mergeCell ref="B71:H71"/>
    <mergeCell ref="B72:F72"/>
    <mergeCell ref="B47:H47"/>
    <mergeCell ref="B48:H48"/>
    <mergeCell ref="B49:H49"/>
    <mergeCell ref="C59:H59"/>
    <mergeCell ref="C57:H57"/>
    <mergeCell ref="C58:H58"/>
    <mergeCell ref="C64:H64"/>
  </mergeCells>
  <pageMargins left="0.25" right="0.25" top="0.75" bottom="0.75" header="0.3" footer="0.3"/>
  <pageSetup scale="49" orientation="portrait" horizontalDpi="0" verticalDpi="0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344D60E2F2974B8C1ADB9AFE59EC43" ma:contentTypeVersion="12" ma:contentTypeDescription="Create a new document." ma:contentTypeScope="" ma:versionID="6a4340cc0b5d72ce708ad6c8ceeb78f7">
  <xsd:schema xmlns:xsd="http://www.w3.org/2001/XMLSchema" xmlns:xs="http://www.w3.org/2001/XMLSchema" xmlns:p="http://schemas.microsoft.com/office/2006/metadata/properties" xmlns:ns2="25e78b99-2c4b-4157-a070-a1ff0ad3e375" xmlns:ns3="e4b36cf6-0c60-4e53-bd42-b08d4848d39d" targetNamespace="http://schemas.microsoft.com/office/2006/metadata/properties" ma:root="true" ma:fieldsID="f05fa557da8f48a9a4f72de79360d64c" ns2:_="" ns3:_="">
    <xsd:import namespace="25e78b99-2c4b-4157-a070-a1ff0ad3e375"/>
    <xsd:import namespace="e4b36cf6-0c60-4e53-bd42-b08d4848d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78b99-2c4b-4157-a070-a1ff0ad3e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6cf6-0c60-4e53-bd42-b08d4848d3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F2AEE3-8BEF-4A99-9E4A-A9BC0CDE2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e78b99-2c4b-4157-a070-a1ff0ad3e375"/>
    <ds:schemaRef ds:uri="e4b36cf6-0c60-4e53-bd42-b08d4848d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7E728-76D0-4595-8A2D-31B73B7EDA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RSI Budget</vt:lpstr>
      <vt:lpstr>Other Resources</vt:lpstr>
      <vt:lpstr>INSTRUCTIONS</vt:lpstr>
      <vt:lpstr>INSTRUCTIONS!Print_Area</vt:lpstr>
      <vt:lpstr>'Other Resources'!Print_Area</vt:lpstr>
      <vt:lpstr>'RSI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NIH Budget</dc:title>
  <dc:creator>Biology Dept.</dc:creator>
  <cp:keywords>Talbot</cp:keywords>
  <cp:lastModifiedBy>Nicholson, Tyler</cp:lastModifiedBy>
  <cp:lastPrinted>2022-03-14T22:08:19Z</cp:lastPrinted>
  <dcterms:created xsi:type="dcterms:W3CDTF">2005-01-13T21:09:07Z</dcterms:created>
  <dcterms:modified xsi:type="dcterms:W3CDTF">2022-10-19T15:45:06Z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0x010100F9344D60E2F2974B8C1ADB9AFE59EC43</vt:lpwstr>
  </property>
</Properties>
</file>